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60" yWindow="-60" windowWidth="15480" windowHeight="11640" tabRatio="946" activeTab="2"/>
  </bookViews>
  <sheets>
    <sheet name="Насловна" sheetId="16" r:id="rId1"/>
    <sheet name="Биланс на ПР" sheetId="18" r:id="rId2"/>
    <sheet name="Биланс на состојба" sheetId="4" r:id="rId3"/>
    <sheet name="ДЕ" sheetId="5" r:id="rId4"/>
    <sheet name="СПД" sheetId="6" r:id="rId5"/>
    <sheet name="ДБ" sheetId="21" r:id="rId6"/>
    <sheet name="Sheet1" sheetId="20" state="hidden" r:id="rId7"/>
  </sheets>
  <externalReferences>
    <externalReference r:id="rId8"/>
  </externalReference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1" i="18"/>
  <c r="AO97"/>
  <c r="Z91"/>
  <c r="S20" i="6"/>
  <c r="G72" i="21"/>
  <c r="F80"/>
  <c r="D80"/>
  <c r="B83"/>
  <c r="F161" i="5"/>
  <c r="G4" i="21"/>
  <c r="B2"/>
  <c r="G8"/>
  <c r="G47"/>
  <c r="G69"/>
  <c r="G57"/>
  <c r="D79"/>
  <c r="AC109" i="5"/>
  <c r="Y109"/>
  <c r="AE80" i="4"/>
  <c r="AE72"/>
  <c r="AE81"/>
  <c r="AE82"/>
  <c r="AE83"/>
  <c r="AE79"/>
  <c r="AE73"/>
  <c r="AE71"/>
  <c r="AE65"/>
  <c r="AE38"/>
  <c r="AE39"/>
  <c r="AE40"/>
  <c r="AE37"/>
  <c r="AK100" i="5" s="1"/>
  <c r="AC100" s="1"/>
  <c r="AE30" i="4"/>
  <c r="AE29" s="1"/>
  <c r="Z80" i="18"/>
  <c r="AJ47" i="6"/>
  <c r="AC157" i="5"/>
  <c r="AK157"/>
  <c r="AJ157"/>
  <c r="AK151"/>
  <c r="AJ151"/>
  <c r="AK144"/>
  <c r="AK143"/>
  <c r="AK142"/>
  <c r="AJ144"/>
  <c r="AJ143"/>
  <c r="AJ142"/>
  <c r="AK141"/>
  <c r="AJ141"/>
  <c r="AK139"/>
  <c r="AJ139"/>
  <c r="AK138"/>
  <c r="AJ138"/>
  <c r="AK136"/>
  <c r="AJ136"/>
  <c r="AK134"/>
  <c r="AK133"/>
  <c r="AK132"/>
  <c r="AK131"/>
  <c r="AJ134"/>
  <c r="AJ133"/>
  <c r="AJ132"/>
  <c r="AJ131"/>
  <c r="AK130"/>
  <c r="AJ130"/>
  <c r="AK128"/>
  <c r="AK127"/>
  <c r="AK126"/>
  <c r="AJ128"/>
  <c r="AJ127"/>
  <c r="AJ126"/>
  <c r="AK125"/>
  <c r="AJ125"/>
  <c r="AK123"/>
  <c r="AJ123"/>
  <c r="AK118"/>
  <c r="AK117"/>
  <c r="AJ118"/>
  <c r="AJ117"/>
  <c r="AK116"/>
  <c r="AJ116"/>
  <c r="AJ113"/>
  <c r="AJ112"/>
  <c r="AJ111"/>
  <c r="AK113"/>
  <c r="AK112"/>
  <c r="AK111"/>
  <c r="AK110"/>
  <c r="AJ110"/>
  <c r="AK109"/>
  <c r="AJ109"/>
  <c r="AK104"/>
  <c r="AC104" s="1"/>
  <c r="AJ104"/>
  <c r="Y104"/>
  <c r="AJ100"/>
  <c r="Y100" s="1"/>
  <c r="AJ89"/>
  <c r="Y89" s="1"/>
  <c r="AJ76"/>
  <c r="Y76" s="1"/>
  <c r="AJ68"/>
  <c r="Y68" s="1"/>
  <c r="AJ64"/>
  <c r="Y64" s="1"/>
  <c r="AJ60"/>
  <c r="Y60" s="1"/>
  <c r="AJ31"/>
  <c r="Y31" s="1"/>
  <c r="Z21" i="6"/>
  <c r="Z21" i="5"/>
  <c r="Z17" i="4"/>
  <c r="Z18" i="18"/>
  <c r="AC150" i="4"/>
  <c r="O150"/>
  <c r="AA157" i="18"/>
  <c r="P158"/>
  <c r="Z29"/>
  <c r="H6" i="6"/>
  <c r="I6"/>
  <c r="J6"/>
  <c r="K6"/>
  <c r="L6"/>
  <c r="M6"/>
  <c r="N6"/>
  <c r="O6"/>
  <c r="R6"/>
  <c r="S6"/>
  <c r="T6"/>
  <c r="U6"/>
  <c r="V6"/>
  <c r="W6"/>
  <c r="X6"/>
  <c r="Y6"/>
  <c r="Z6"/>
  <c r="AA6"/>
  <c r="AB6"/>
  <c r="AC6"/>
  <c r="AD6"/>
  <c r="AE6"/>
  <c r="AF6"/>
  <c r="L12"/>
  <c r="L13"/>
  <c r="V13"/>
  <c r="AA13"/>
  <c r="L15"/>
  <c r="L17"/>
  <c r="M17"/>
  <c r="N17"/>
  <c r="O17"/>
  <c r="P17"/>
  <c r="Q17"/>
  <c r="R17"/>
  <c r="S17"/>
  <c r="T17"/>
  <c r="U17"/>
  <c r="V17"/>
  <c r="W17"/>
  <c r="X17"/>
  <c r="O20"/>
  <c r="W20"/>
  <c r="I63"/>
  <c r="F67"/>
  <c r="F69"/>
  <c r="J69"/>
  <c r="Y69"/>
  <c r="C6" i="5"/>
  <c r="D6"/>
  <c r="E6"/>
  <c r="H6"/>
  <c r="I6"/>
  <c r="J6"/>
  <c r="K6"/>
  <c r="L6"/>
  <c r="M6"/>
  <c r="N6"/>
  <c r="O6"/>
  <c r="R6"/>
  <c r="S6"/>
  <c r="T6"/>
  <c r="U6"/>
  <c r="V6"/>
  <c r="W6"/>
  <c r="X6"/>
  <c r="Y6"/>
  <c r="Z6"/>
  <c r="AA6"/>
  <c r="AB6"/>
  <c r="AC6"/>
  <c r="AD6"/>
  <c r="AE6"/>
  <c r="AF6"/>
  <c r="L12"/>
  <c r="L13"/>
  <c r="W13"/>
  <c r="AB13"/>
  <c r="L14"/>
  <c r="L16"/>
  <c r="M16"/>
  <c r="N16"/>
  <c r="O16"/>
  <c r="P16"/>
  <c r="Q16"/>
  <c r="R16"/>
  <c r="S16"/>
  <c r="T16"/>
  <c r="U16"/>
  <c r="V16"/>
  <c r="W16"/>
  <c r="X16"/>
  <c r="D22"/>
  <c r="F22"/>
  <c r="AJ44"/>
  <c r="Y44" s="1"/>
  <c r="AJ48"/>
  <c r="Y48" s="1"/>
  <c r="AJ52"/>
  <c r="Y52" s="1"/>
  <c r="F159"/>
  <c r="H161"/>
  <c r="Q162"/>
  <c r="AB162"/>
  <c r="C6" i="4"/>
  <c r="D6"/>
  <c r="E6"/>
  <c r="H6"/>
  <c r="I6"/>
  <c r="J6"/>
  <c r="K6"/>
  <c r="L6"/>
  <c r="M6"/>
  <c r="N6"/>
  <c r="O6"/>
  <c r="R6"/>
  <c r="S6"/>
  <c r="T6"/>
  <c r="U6"/>
  <c r="V6"/>
  <c r="W6"/>
  <c r="X6"/>
  <c r="Y6"/>
  <c r="Z6"/>
  <c r="AA6"/>
  <c r="AB6"/>
  <c r="AC6"/>
  <c r="AD6"/>
  <c r="AE6"/>
  <c r="AF6"/>
  <c r="K12"/>
  <c r="K13"/>
  <c r="S13"/>
  <c r="U13"/>
  <c r="K14"/>
  <c r="L14"/>
  <c r="M14"/>
  <c r="N14"/>
  <c r="O14"/>
  <c r="P14"/>
  <c r="Q14"/>
  <c r="R14"/>
  <c r="S14"/>
  <c r="T14"/>
  <c r="U14"/>
  <c r="V14"/>
  <c r="W14"/>
  <c r="AB14"/>
  <c r="AD14"/>
  <c r="K18"/>
  <c r="AE27"/>
  <c r="AK60" i="5"/>
  <c r="AC60"/>
  <c r="AE28" i="4"/>
  <c r="V29"/>
  <c r="AJ80" i="5" s="1"/>
  <c r="Y80" s="1"/>
  <c r="Y29" i="4"/>
  <c r="Y26"/>
  <c r="AB29"/>
  <c r="AB26" s="1"/>
  <c r="AE31"/>
  <c r="AE41"/>
  <c r="AE42"/>
  <c r="AE43"/>
  <c r="V45"/>
  <c r="V44" s="1"/>
  <c r="Y45"/>
  <c r="Y44" s="1"/>
  <c r="AB45"/>
  <c r="AB44" s="1"/>
  <c r="AE46"/>
  <c r="AE45" s="1"/>
  <c r="AE44" s="1"/>
  <c r="AE47"/>
  <c r="AE48"/>
  <c r="AE49"/>
  <c r="AE50"/>
  <c r="AE51"/>
  <c r="AE52"/>
  <c r="AE58"/>
  <c r="AE59"/>
  <c r="V60"/>
  <c r="Y60"/>
  <c r="AB60"/>
  <c r="AE61"/>
  <c r="AE60"/>
  <c r="AE62"/>
  <c r="AE63"/>
  <c r="AE64"/>
  <c r="AE66"/>
  <c r="AE67"/>
  <c r="AE68"/>
  <c r="AE69"/>
  <c r="AE70"/>
  <c r="V72"/>
  <c r="Y72"/>
  <c r="AB72"/>
  <c r="V84"/>
  <c r="Y84"/>
  <c r="AB84"/>
  <c r="AE85"/>
  <c r="AE84"/>
  <c r="AE86"/>
  <c r="AE87"/>
  <c r="AE88"/>
  <c r="AE90"/>
  <c r="V96"/>
  <c r="V145"/>
  <c r="AB96"/>
  <c r="AB145" s="1"/>
  <c r="V100"/>
  <c r="AB100"/>
  <c r="V115"/>
  <c r="AB115"/>
  <c r="V121"/>
  <c r="V108"/>
  <c r="AB121"/>
  <c r="AB108"/>
  <c r="V134"/>
  <c r="AB134"/>
  <c r="F148"/>
  <c r="F150"/>
  <c r="I150"/>
  <c r="C6" i="18"/>
  <c r="D6"/>
  <c r="E6"/>
  <c r="H6"/>
  <c r="I6"/>
  <c r="J6"/>
  <c r="K6"/>
  <c r="L6"/>
  <c r="M6"/>
  <c r="N6"/>
  <c r="O6"/>
  <c r="R6"/>
  <c r="S6"/>
  <c r="T6"/>
  <c r="U6"/>
  <c r="V6"/>
  <c r="W6"/>
  <c r="X6"/>
  <c r="Y6"/>
  <c r="Z6"/>
  <c r="AA6"/>
  <c r="AB6"/>
  <c r="AC6"/>
  <c r="AD6"/>
  <c r="AE6"/>
  <c r="AF6"/>
  <c r="O12"/>
  <c r="O13"/>
  <c r="Y13"/>
  <c r="AB13"/>
  <c r="O15"/>
  <c r="P15"/>
  <c r="Q15"/>
  <c r="R15"/>
  <c r="S15"/>
  <c r="T15"/>
  <c r="U15"/>
  <c r="V15"/>
  <c r="W15"/>
  <c r="X15"/>
  <c r="Y15"/>
  <c r="Z15"/>
  <c r="AA15"/>
  <c r="O16"/>
  <c r="M22"/>
  <c r="T22"/>
  <c r="V22"/>
  <c r="X22"/>
  <c r="AD29"/>
  <c r="Z34"/>
  <c r="AD34"/>
  <c r="AP35"/>
  <c r="AQ35"/>
  <c r="Z39"/>
  <c r="AD39"/>
  <c r="AP49"/>
  <c r="AQ49"/>
  <c r="Z51"/>
  <c r="AD51"/>
  <c r="AP54"/>
  <c r="AQ54"/>
  <c r="Z55"/>
  <c r="AD55"/>
  <c r="Z60"/>
  <c r="AD60"/>
  <c r="Z64"/>
  <c r="AD64"/>
  <c r="AP65"/>
  <c r="AQ65"/>
  <c r="Z71"/>
  <c r="AD71"/>
  <c r="AD80"/>
  <c r="AO89"/>
  <c r="AP89"/>
  <c r="AQ89"/>
  <c r="AO90"/>
  <c r="AO100"/>
  <c r="Z101"/>
  <c r="AD101"/>
  <c r="Z110"/>
  <c r="AD110"/>
  <c r="Z119"/>
  <c r="AD119"/>
  <c r="Z125"/>
  <c r="AD125"/>
  <c r="Z130"/>
  <c r="Z149" s="1"/>
  <c r="AJ153" i="5"/>
  <c r="AD130" i="18"/>
  <c r="AK154" i="5" s="1"/>
  <c r="Z139" i="18"/>
  <c r="AD139"/>
  <c r="Z143"/>
  <c r="AD143"/>
  <c r="F154"/>
  <c r="F156"/>
  <c r="I156"/>
  <c r="AK52" i="5"/>
  <c r="AC52"/>
  <c r="AK48"/>
  <c r="AC48" s="1"/>
  <c r="AK31"/>
  <c r="AC31"/>
  <c r="AK68"/>
  <c r="AC68" s="1"/>
  <c r="AK76"/>
  <c r="AC76"/>
  <c r="AK64"/>
  <c r="AC64" s="1"/>
  <c r="AK44"/>
  <c r="AC44"/>
  <c r="AJ154"/>
  <c r="Z28" i="18"/>
  <c r="AP28" s="1"/>
  <c r="AO94"/>
  <c r="AJ155" i="5"/>
  <c r="AK89" l="1"/>
  <c r="AC89" s="1"/>
  <c r="AB89" i="4"/>
  <c r="AE26"/>
  <c r="AE89" s="1"/>
  <c r="AK83" i="5"/>
  <c r="AC83" s="1"/>
  <c r="AK80"/>
  <c r="AC80" s="1"/>
  <c r="Y89" i="4"/>
  <c r="AD149" i="18"/>
  <c r="AK47" i="6" s="1"/>
  <c r="AK155" i="5"/>
  <c r="AK153"/>
  <c r="AD28" i="18"/>
  <c r="AQ28" s="1"/>
  <c r="AJ83" i="5"/>
  <c r="Y83" s="1"/>
  <c r="V26" i="4"/>
  <c r="V89" s="1"/>
  <c r="Z97" i="18"/>
  <c r="AK110" s="1"/>
  <c r="AO86" l="1"/>
  <c r="AD97"/>
  <c r="AO101" s="1"/>
  <c r="AO85"/>
  <c r="AK109"/>
  <c r="Z98"/>
  <c r="Z100" s="1"/>
  <c r="Z150"/>
  <c r="Z151" s="1"/>
  <c r="AP98"/>
  <c r="AD98" l="1"/>
  <c r="G7" i="21" s="1"/>
  <c r="Z109" i="18"/>
  <c r="AL109" l="1"/>
  <c r="AO98"/>
  <c r="AQ98"/>
  <c r="H46" i="21"/>
  <c r="G46"/>
  <c r="G55" s="1"/>
  <c r="G56" s="1"/>
  <c r="G62" s="1"/>
  <c r="G65" l="1"/>
  <c r="AD99" i="18"/>
  <c r="AL110" l="1"/>
  <c r="AD109" s="1"/>
  <c r="AD150"/>
  <c r="AD151" s="1"/>
  <c r="AD100"/>
</calcChain>
</file>

<file path=xl/sharedStrings.xml><?xml version="1.0" encoding="utf-8"?>
<sst xmlns="http://schemas.openxmlformats.org/spreadsheetml/2006/main" count="1346" uniqueCount="882">
  <si>
    <t>Вид на работа</t>
  </si>
  <si>
    <t>ЕМБС</t>
  </si>
  <si>
    <t>Сметка</t>
  </si>
  <si>
    <t>Општи (насловни) информации</t>
  </si>
  <si>
    <t>Назив на субјектот</t>
  </si>
  <si>
    <t>Адреса</t>
  </si>
  <si>
    <t xml:space="preserve">Седиште </t>
  </si>
  <si>
    <t>Телефон</t>
  </si>
  <si>
    <t>Адреса за е-пошта</t>
  </si>
  <si>
    <t>Единствен даночен број</t>
  </si>
  <si>
    <t>Тековна година</t>
  </si>
  <si>
    <t>Број на денови во годината</t>
  </si>
  <si>
    <t xml:space="preserve">Податоци се внесуваат само </t>
  </si>
  <si>
    <t>во сино обоените полиња</t>
  </si>
  <si>
    <t>Информации за составувачот на Годишната сметка и законскиот застапник</t>
  </si>
  <si>
    <t>Лице одговорно за составување на билансот</t>
  </si>
  <si>
    <t>Инфо за составувањето на „Насловна“</t>
  </si>
  <si>
    <t>Раководител</t>
  </si>
  <si>
    <t>од 1 јануари до</t>
  </si>
  <si>
    <t>31.12.</t>
  </si>
  <si>
    <t>година</t>
  </si>
  <si>
    <t>Во</t>
  </si>
  <si>
    <t>На ден</t>
  </si>
  <si>
    <t>28.02</t>
  </si>
  <si>
    <t>2026 година</t>
  </si>
  <si>
    <t xml:space="preserve">Внимание: Од овој Преглед се пренесуваат информациите во: </t>
  </si>
  <si>
    <t>Сметка за:</t>
  </si>
  <si>
    <t>Билансите, ДЕ, СПД и во Даночниот биланс</t>
  </si>
  <si>
    <t>Период</t>
  </si>
  <si>
    <t>Контролор</t>
  </si>
  <si>
    <t>Вид работа</t>
  </si>
  <si>
    <t>Идентификационен број (ЕМБС)</t>
  </si>
  <si>
    <t>Резервни кодекси</t>
  </si>
  <si>
    <t>Адреса, седиште и телефон</t>
  </si>
  <si>
    <t>(корисници на средства од Буџетот)</t>
  </si>
  <si>
    <t>ПРИХОДИ И РАСХОДИ</t>
  </si>
  <si>
    <t>во текот на годината - Биланс на приходите и расходите</t>
  </si>
  <si>
    <t>(во денари)</t>
  </si>
  <si>
    <t>Ред.
бр.</t>
  </si>
  <si>
    <t>Група на сметки или сметка</t>
  </si>
  <si>
    <t>П О З И Ц И Ј А</t>
  </si>
  <si>
    <t>Ознака
на АОП</t>
  </si>
  <si>
    <t>Износ</t>
  </si>
  <si>
    <t>Претходна
година</t>
  </si>
  <si>
    <t>Тековна
година</t>
  </si>
  <si>
    <r>
      <t xml:space="preserve">РАСХОДИ:
I. ТЕКОВНИ РАСХОДИ
</t>
    </r>
    <r>
      <rPr>
        <sz val="10"/>
        <color indexed="8"/>
        <rFont val="Calibri"/>
        <family val="2"/>
        <charset val="204"/>
      </rPr>
      <t>(002+007+012+020+024+029+033+040)</t>
    </r>
  </si>
  <si>
    <t>001</t>
  </si>
  <si>
    <t>a) ПЛАТИ И НАДОМЕСТОЦИ
    (од 003 до 006)</t>
  </si>
  <si>
    <t>002</t>
  </si>
  <si>
    <t>1.</t>
  </si>
  <si>
    <t>Плати и надоместоци</t>
  </si>
  <si>
    <t>003</t>
  </si>
  <si>
    <t>2.</t>
  </si>
  <si>
    <t>Придонеси за социјално осигурување</t>
  </si>
  <si>
    <t>004</t>
  </si>
  <si>
    <t>3.</t>
  </si>
  <si>
    <t>Останати придонеси од плати</t>
  </si>
  <si>
    <t>005</t>
  </si>
  <si>
    <t>4.</t>
  </si>
  <si>
    <t>Надоместоци</t>
  </si>
  <si>
    <t>006</t>
  </si>
  <si>
    <t>б) РЕЗЕРВИ И НЕДЕФИНИРАНИ РАСХОДИ
     (од 008 до 011)</t>
  </si>
  <si>
    <t>007</t>
  </si>
  <si>
    <t>5.</t>
  </si>
  <si>
    <t>Финансирање на нови програми и потпрограми</t>
  </si>
  <si>
    <t>008</t>
  </si>
  <si>
    <t>6.</t>
  </si>
  <si>
    <t>Постојана резерва (непредвидиливи расходи)</t>
  </si>
  <si>
    <t>009</t>
  </si>
  <si>
    <t>7.</t>
  </si>
  <si>
    <t>Тековни резерви (разновидни расходи)</t>
  </si>
  <si>
    <t>010</t>
  </si>
  <si>
    <t>8.</t>
  </si>
  <si>
    <t>Резерви за капитални расходи</t>
  </si>
  <si>
    <t>011</t>
  </si>
  <si>
    <t>в) СТОКИ И УСЛУГИ
    (од 013 до 019)</t>
  </si>
  <si>
    <t>012</t>
  </si>
  <si>
    <t>9.</t>
  </si>
  <si>
    <t>Патни и дневни расходи</t>
  </si>
  <si>
    <t>013</t>
  </si>
  <si>
    <t>10.</t>
  </si>
  <si>
    <t>Комунални услуги, греење, комуникација и транспорт</t>
  </si>
  <si>
    <t>014</t>
  </si>
  <si>
    <t>11.</t>
  </si>
  <si>
    <t>Материјали и ситен инвентар</t>
  </si>
  <si>
    <t>015</t>
  </si>
  <si>
    <t>12.</t>
  </si>
  <si>
    <t>Поправки и тековно одржување</t>
  </si>
  <si>
    <t>016</t>
  </si>
  <si>
    <t>13.</t>
  </si>
  <si>
    <t>Договорни услуги</t>
  </si>
  <si>
    <t>017</t>
  </si>
  <si>
    <t>14.</t>
  </si>
  <si>
    <t>Други тековни расходи</t>
  </si>
  <si>
    <t>018</t>
  </si>
  <si>
    <t>15.</t>
  </si>
  <si>
    <t>Привремени вработувања</t>
  </si>
  <si>
    <t>019</t>
  </si>
  <si>
    <t>г) ТЕКОВНИ ТРАНСФЕРИ 
    ДО ВОНБУЏЕТСКИ ФОНДОВИ
    (од 021 до 023)</t>
  </si>
  <si>
    <t>020</t>
  </si>
  <si>
    <t>16.</t>
  </si>
  <si>
    <t>Трансфери до Фондот за ПИОМ</t>
  </si>
  <si>
    <t>021</t>
  </si>
  <si>
    <t>17.</t>
  </si>
  <si>
    <t>Трансфери до Агенцијата за вработување</t>
  </si>
  <si>
    <t>022</t>
  </si>
  <si>
    <t>18.</t>
  </si>
  <si>
    <t>Трансфери до Фондот за здравствено осигурување</t>
  </si>
  <si>
    <t>023</t>
  </si>
  <si>
    <t>д) ТЕКОВНИ ТРАНСФЕРИ ДО ЕЛС
    (од  025 до 028)</t>
  </si>
  <si>
    <t>024</t>
  </si>
  <si>
    <t>19.</t>
  </si>
  <si>
    <t>Дотациии од ДДВ</t>
  </si>
  <si>
    <t>025</t>
  </si>
  <si>
    <t>20.</t>
  </si>
  <si>
    <t>Наменски дотации</t>
  </si>
  <si>
    <t>026</t>
  </si>
  <si>
    <t>21.</t>
  </si>
  <si>
    <t>Блок дотации</t>
  </si>
  <si>
    <t>027</t>
  </si>
  <si>
    <t>22.</t>
  </si>
  <si>
    <t>Дотации за делегирани одделни надлежности</t>
  </si>
  <si>
    <t>028</t>
  </si>
  <si>
    <t>ѓ) КАМАТНИ ПЛАЌАЊА
    (од 030 до 032)</t>
  </si>
  <si>
    <t>029</t>
  </si>
  <si>
    <t>23.</t>
  </si>
  <si>
    <t>Каматни плаќања кон нерезидентни кредитори</t>
  </si>
  <si>
    <t>030</t>
  </si>
  <si>
    <t>24.</t>
  </si>
  <si>
    <t>Каматни плаќања кон домашни кредитори</t>
  </si>
  <si>
    <t>031</t>
  </si>
  <si>
    <t>25.</t>
  </si>
  <si>
    <t>Каматни плаќања кон други нивоа на власт</t>
  </si>
  <si>
    <t>032</t>
  </si>
  <si>
    <t>е) СУБВЕНЦИИ И ТРАНСФЕРИ
    (од 034 до 039)</t>
  </si>
  <si>
    <t>033</t>
  </si>
  <si>
    <t>26.</t>
  </si>
  <si>
    <t>Субвенции за јавни претпријатија</t>
  </si>
  <si>
    <t>034</t>
  </si>
  <si>
    <t>27.</t>
  </si>
  <si>
    <t>Субвенции за приватни претпријатија</t>
  </si>
  <si>
    <t>035</t>
  </si>
  <si>
    <t>28.</t>
  </si>
  <si>
    <t>Трансфери до невладини организации</t>
  </si>
  <si>
    <t>036</t>
  </si>
  <si>
    <t>29.</t>
  </si>
  <si>
    <t>Разни трансфери</t>
  </si>
  <si>
    <t>037</t>
  </si>
  <si>
    <t>30.</t>
  </si>
  <si>
    <t>Исплати по извршни исправи</t>
  </si>
  <si>
    <t>31.</t>
  </si>
  <si>
    <t>Плаќања по гаранции</t>
  </si>
  <si>
    <t>039</t>
  </si>
  <si>
    <t>ж) СОЦИЈАЛНИ БЕНЕФИЦИИ
     (од 041 до 044)</t>
  </si>
  <si>
    <t>040</t>
  </si>
  <si>
    <t>32.</t>
  </si>
  <si>
    <t>Социјални надоместоци</t>
  </si>
  <si>
    <t>041</t>
  </si>
  <si>
    <t>33.</t>
  </si>
  <si>
    <t>Плаќање на бенефиции од Фондот за ПИОМ</t>
  </si>
  <si>
    <t>042</t>
  </si>
  <si>
    <t>34.</t>
  </si>
  <si>
    <t>Плаќање на надоместоци од Агенцијата за вработување</t>
  </si>
  <si>
    <t>043</t>
  </si>
  <si>
    <t>35.</t>
  </si>
  <si>
    <t>Плаќање на надоместоци од Фондот 
за здравствено осигурување</t>
  </si>
  <si>
    <t>044</t>
  </si>
  <si>
    <r>
      <rPr>
        <b/>
        <sz val="10"/>
        <color indexed="8"/>
        <rFont val="Calibri"/>
        <family val="2"/>
        <charset val="204"/>
      </rPr>
      <t>II. КАПИТАЛНИ РАСХОДИ</t>
    </r>
    <r>
      <rPr>
        <sz val="10"/>
        <color indexed="8"/>
        <rFont val="Calibri"/>
        <family val="2"/>
        <charset val="204"/>
      </rPr>
      <t xml:space="preserve">
    (од 046 до 055)</t>
    </r>
  </si>
  <si>
    <t>045</t>
  </si>
  <si>
    <t>36.</t>
  </si>
  <si>
    <t>Купување на опрема и машини</t>
  </si>
  <si>
    <t>046</t>
  </si>
  <si>
    <t>37.</t>
  </si>
  <si>
    <t>Градежни објекти</t>
  </si>
  <si>
    <t>047</t>
  </si>
  <si>
    <t>38.</t>
  </si>
  <si>
    <t>Други градежни објекти</t>
  </si>
  <si>
    <t>048</t>
  </si>
  <si>
    <t>39.</t>
  </si>
  <si>
    <t>Купување на мебел</t>
  </si>
  <si>
    <t>049</t>
  </si>
  <si>
    <t>40.</t>
  </si>
  <si>
    <t>Стратешки стоки и други резерви</t>
  </si>
  <si>
    <t>050</t>
  </si>
  <si>
    <t>41.</t>
  </si>
  <si>
    <t>Вложувања и нефинансиски средства</t>
  </si>
  <si>
    <t>051</t>
  </si>
  <si>
    <t>42.</t>
  </si>
  <si>
    <t>Купување на возила</t>
  </si>
  <si>
    <t>052</t>
  </si>
  <si>
    <t>43.</t>
  </si>
  <si>
    <t>Капитални трансфери до вонбуџетски фондови</t>
  </si>
  <si>
    <t>053</t>
  </si>
  <si>
    <t>44.</t>
  </si>
  <si>
    <t>Капитални дотации до ЕЛС</t>
  </si>
  <si>
    <t>054</t>
  </si>
  <si>
    <t>45.</t>
  </si>
  <si>
    <t>Капитални субвенции за претпријатија 
и невладини организации</t>
  </si>
  <si>
    <t>055</t>
  </si>
  <si>
    <r>
      <rPr>
        <b/>
        <sz val="10"/>
        <color indexed="8"/>
        <rFont val="Calibri"/>
        <family val="2"/>
        <charset val="204"/>
      </rPr>
      <t>III. ОТПЛАТА НА ГЛАВНИНА И ОДЛИВ</t>
    </r>
    <r>
      <rPr>
        <sz val="10"/>
        <color indexed="8"/>
        <rFont val="Calibri"/>
        <family val="2"/>
        <charset val="204"/>
      </rPr>
      <t xml:space="preserve">
     (од 057 до 061)</t>
    </r>
  </si>
  <si>
    <t>056</t>
  </si>
  <si>
    <t>46.</t>
  </si>
  <si>
    <t>Отплата на главнина до нерезидентни кредитори</t>
  </si>
  <si>
    <t>057</t>
  </si>
  <si>
    <t>47.</t>
  </si>
  <si>
    <t>Отплата на главнина кон домашни институции</t>
  </si>
  <si>
    <t>058</t>
  </si>
  <si>
    <t>48.</t>
  </si>
  <si>
    <t>Отплата на главнина до други нивоа на власт</t>
  </si>
  <si>
    <t>059</t>
  </si>
  <si>
    <t>49.</t>
  </si>
  <si>
    <t>Одлив по дадени заеми кон институции</t>
  </si>
  <si>
    <t>060</t>
  </si>
  <si>
    <t>50.</t>
  </si>
  <si>
    <t>Одлив по гаранции</t>
  </si>
  <si>
    <t>061</t>
  </si>
  <si>
    <r>
      <rPr>
        <b/>
        <sz val="10"/>
        <color indexed="8"/>
        <rFont val="Calibri"/>
        <family val="2"/>
        <charset val="204"/>
      </rPr>
      <t>A. ВКУПНИ РАСХОДИ</t>
    </r>
    <r>
      <rPr>
        <sz val="10"/>
        <color indexed="8"/>
        <rFont val="Calibri"/>
        <family val="2"/>
        <charset val="204"/>
      </rPr>
      <t xml:space="preserve">
    (001 + 045 + 056)</t>
    </r>
  </si>
  <si>
    <t>062</t>
  </si>
  <si>
    <r>
      <rPr>
        <b/>
        <sz val="10"/>
        <color indexed="8"/>
        <rFont val="Calibri"/>
        <family val="2"/>
        <charset val="204"/>
      </rPr>
      <t xml:space="preserve">Б. ОСТВАРЕН ВИШОК НА ПРИХОДИ 
    - ДОБИВКА ПРЕД ОДАНОЧУВАЊЕ
     </t>
    </r>
    <r>
      <rPr>
        <sz val="10"/>
        <color indexed="8"/>
        <rFont val="Calibri"/>
        <family val="2"/>
        <charset val="204"/>
      </rPr>
      <t>(106 минус 062)</t>
    </r>
  </si>
  <si>
    <t>063</t>
  </si>
  <si>
    <t>51.</t>
  </si>
  <si>
    <t>811,
812 и
813</t>
  </si>
  <si>
    <t>В. ДАНОЦИ, ПРИДОНЕСИ И ДРУГИ ДАВАЧКИ 
    ОД ВИШОКОТ НА ПРИХОДИТЕ 
    - ДОБИВКАТА ПРЕД ОДАНОЧУВАЊЕ</t>
  </si>
  <si>
    <t>064</t>
  </si>
  <si>
    <r>
      <rPr>
        <b/>
        <sz val="10"/>
        <color indexed="8"/>
        <rFont val="Calibri"/>
        <family val="2"/>
        <charset val="204"/>
      </rPr>
      <t>Г. НЕТО ВИШОК НА ПРИХОДИ 
    - ДОБИВКА ПО ОДАНОЧУВАЊЕ</t>
    </r>
    <r>
      <rPr>
        <sz val="10"/>
        <color indexed="8"/>
        <rFont val="Calibri"/>
        <family val="2"/>
        <charset val="204"/>
      </rPr>
      <t xml:space="preserve">
    (063 минус 064)</t>
    </r>
  </si>
  <si>
    <t>065</t>
  </si>
  <si>
    <r>
      <rPr>
        <b/>
        <sz val="10"/>
        <color indexed="8"/>
        <rFont val="Calibri"/>
        <family val="2"/>
        <charset val="204"/>
      </rPr>
      <t xml:space="preserve">Д. РАСПОРЕДУВАЊЕ НА НЕТО ВИШОКОТ 
     НА ПРИХОДИТЕ - ДОБИВКАТА 
     </t>
    </r>
    <r>
      <rPr>
        <sz val="10"/>
        <color indexed="8"/>
        <rFont val="Calibri"/>
        <family val="2"/>
        <charset val="204"/>
      </rPr>
      <t>(од 067 до 069)</t>
    </r>
  </si>
  <si>
    <t>066</t>
  </si>
  <si>
    <t>52</t>
  </si>
  <si>
    <t>За покривање на загуба</t>
  </si>
  <si>
    <t>067</t>
  </si>
  <si>
    <t>53</t>
  </si>
  <si>
    <t>За поврат во буџетот односно фондот</t>
  </si>
  <si>
    <t>068</t>
  </si>
  <si>
    <t>54</t>
  </si>
  <si>
    <t>За пренос во наредната година</t>
  </si>
  <si>
    <t>069</t>
  </si>
  <si>
    <r>
      <rPr>
        <b/>
        <sz val="10"/>
        <color indexed="8"/>
        <rFont val="Calibri"/>
        <family val="2"/>
        <charset val="204"/>
      </rPr>
      <t>Г. ВКУПНО</t>
    </r>
    <r>
      <rPr>
        <sz val="10"/>
        <color indexed="8"/>
        <rFont val="Calibri"/>
        <family val="2"/>
        <charset val="204"/>
      </rPr>
      <t xml:space="preserve">
     (062+063)=108
     ако 064 е поголемо од 063
     тогаш (062+064)=108</t>
    </r>
  </si>
  <si>
    <t>070</t>
  </si>
  <si>
    <r>
      <t xml:space="preserve">ПРИХОДИ:
I. ДАНОЧНИ ПРИХОДИ
    </t>
    </r>
    <r>
      <rPr>
        <sz val="10"/>
        <color indexed="8"/>
        <rFont val="Calibri"/>
        <family val="2"/>
        <charset val="204"/>
      </rPr>
      <t>(од 072 до 079)</t>
    </r>
  </si>
  <si>
    <t>071</t>
  </si>
  <si>
    <t>55.</t>
  </si>
  <si>
    <t>Данок од доход, од добивка 
и од капитални добивки</t>
  </si>
  <si>
    <t>072</t>
  </si>
  <si>
    <t>56.</t>
  </si>
  <si>
    <t>073</t>
  </si>
  <si>
    <t>57.</t>
  </si>
  <si>
    <t>Даноци од имот</t>
  </si>
  <si>
    <t>074</t>
  </si>
  <si>
    <t>58.</t>
  </si>
  <si>
    <t>Домашни даноци на стоки и услуги</t>
  </si>
  <si>
    <t>075</t>
  </si>
  <si>
    <t>59.</t>
  </si>
  <si>
    <t>Данок од меѓународна трговија 
и трансакции (царини и давачки)</t>
  </si>
  <si>
    <t>076</t>
  </si>
  <si>
    <t>60.</t>
  </si>
  <si>
    <t>Еднократни посебни такси</t>
  </si>
  <si>
    <t>077</t>
  </si>
  <si>
    <t>61.</t>
  </si>
  <si>
    <t>Даноци на специфични услуги</t>
  </si>
  <si>
    <t>078</t>
  </si>
  <si>
    <t>62.</t>
  </si>
  <si>
    <t>Такси за користење или дозволи 
за вршење на дејност</t>
  </si>
  <si>
    <t>079</t>
  </si>
  <si>
    <r>
      <rPr>
        <b/>
        <sz val="10"/>
        <color indexed="8"/>
        <rFont val="Calibri"/>
        <family val="2"/>
        <charset val="204"/>
      </rPr>
      <t>II. НЕДАНОЧНИ ПРИХОДИ</t>
    </r>
    <r>
      <rPr>
        <sz val="10"/>
        <color indexed="8"/>
        <rFont val="Calibri"/>
        <family val="2"/>
        <charset val="204"/>
      </rPr>
      <t xml:space="preserve">
    (од 081 до 085)</t>
    </r>
  </si>
  <si>
    <t>080</t>
  </si>
  <si>
    <t>63.</t>
  </si>
  <si>
    <t>Претприемачки приход и приход од имот</t>
  </si>
  <si>
    <t>081</t>
  </si>
  <si>
    <t>64.</t>
  </si>
  <si>
    <t>Глоби, судски и административни такси</t>
  </si>
  <si>
    <t>082</t>
  </si>
  <si>
    <t>65.</t>
  </si>
  <si>
    <t>Такси и надоместоци</t>
  </si>
  <si>
    <t>083</t>
  </si>
  <si>
    <t>66.</t>
  </si>
  <si>
    <t>Други владини услуги</t>
  </si>
  <si>
    <t>084</t>
  </si>
  <si>
    <t>67.</t>
  </si>
  <si>
    <t>Други неданочни приходи</t>
  </si>
  <si>
    <t>085</t>
  </si>
  <si>
    <r>
      <rPr>
        <b/>
        <sz val="10"/>
        <color indexed="8"/>
        <rFont val="Calibri"/>
        <family val="2"/>
        <charset val="204"/>
      </rPr>
      <t>III. КАПИТАЛНИ ПРИХОДИ</t>
    </r>
    <r>
      <rPr>
        <sz val="10"/>
        <color indexed="8"/>
        <rFont val="Calibri"/>
        <family val="2"/>
        <charset val="204"/>
      </rPr>
      <t xml:space="preserve">
    (од 087 до 090)</t>
    </r>
  </si>
  <si>
    <t>086</t>
  </si>
  <si>
    <t>68.</t>
  </si>
  <si>
    <t>Продажба на капитални средства</t>
  </si>
  <si>
    <t>087</t>
  </si>
  <si>
    <t>69.</t>
  </si>
  <si>
    <t>Продажба на стоки</t>
  </si>
  <si>
    <t>088</t>
  </si>
  <si>
    <t>70.</t>
  </si>
  <si>
    <t>Продажба на земјиште 
и нематеријални вложувања</t>
  </si>
  <si>
    <t>089</t>
  </si>
  <si>
    <t>71.</t>
  </si>
  <si>
    <t>Приходи од дивиденди</t>
  </si>
  <si>
    <t>090</t>
  </si>
  <si>
    <r>
      <rPr>
        <b/>
        <sz val="10"/>
        <color indexed="8"/>
        <rFont val="Calibri"/>
        <family val="2"/>
        <charset val="204"/>
      </rPr>
      <t>IV. ТРАНСФЕРИ И ДОНАЦИИ</t>
    </r>
    <r>
      <rPr>
        <sz val="10"/>
        <color indexed="8"/>
        <rFont val="Calibri"/>
        <family val="2"/>
        <charset val="204"/>
      </rPr>
      <t xml:space="preserve">
     (од 092 до 095)</t>
    </r>
  </si>
  <si>
    <t>091</t>
  </si>
  <si>
    <t>72.</t>
  </si>
  <si>
    <t>Трансфери од други нивоа на власт</t>
  </si>
  <si>
    <t>092</t>
  </si>
  <si>
    <t>73.</t>
  </si>
  <si>
    <t>Донации од странство</t>
  </si>
  <si>
    <t>093</t>
  </si>
  <si>
    <t>74.</t>
  </si>
  <si>
    <t>Капитални донации</t>
  </si>
  <si>
    <t>094</t>
  </si>
  <si>
    <t>75.</t>
  </si>
  <si>
    <t>Тековни донации</t>
  </si>
  <si>
    <t>095</t>
  </si>
  <si>
    <r>
      <rPr>
        <b/>
        <sz val="10"/>
        <color indexed="8"/>
        <rFont val="Calibri"/>
        <family val="2"/>
        <charset val="204"/>
      </rPr>
      <t>V. ДОМАШНО ЗАДОЛЖУВАЊЕ</t>
    </r>
    <r>
      <rPr>
        <sz val="10"/>
        <color indexed="8"/>
        <rFont val="Calibri"/>
        <family val="2"/>
        <charset val="204"/>
      </rPr>
      <t xml:space="preserve">
    (од 097 до 099)</t>
    </r>
  </si>
  <si>
    <t>096</t>
  </si>
  <si>
    <t>76.</t>
  </si>
  <si>
    <t>Краткорочни позајмици од земјата</t>
  </si>
  <si>
    <t>097</t>
  </si>
  <si>
    <t>77.</t>
  </si>
  <si>
    <t>Долгорочни обврзници</t>
  </si>
  <si>
    <t>098</t>
  </si>
  <si>
    <t>78.</t>
  </si>
  <si>
    <t>Друго домашно задолжување</t>
  </si>
  <si>
    <t>099</t>
  </si>
  <si>
    <r>
      <rPr>
        <b/>
        <sz val="10"/>
        <color indexed="8"/>
        <rFont val="Calibri"/>
        <family val="2"/>
        <charset val="204"/>
      </rPr>
      <t>VI. ЗАДОЛЖУВАЊЕ ВО СТРАНСТВО</t>
    </r>
    <r>
      <rPr>
        <sz val="10"/>
        <color indexed="8"/>
        <rFont val="Calibri"/>
        <family val="2"/>
        <charset val="204"/>
      </rPr>
      <t xml:space="preserve">
     (од 101 до 103)</t>
    </r>
  </si>
  <si>
    <t>100</t>
  </si>
  <si>
    <t>79.</t>
  </si>
  <si>
    <t>Меѓународни развојни агенции</t>
  </si>
  <si>
    <t>101</t>
  </si>
  <si>
    <t>80.</t>
  </si>
  <si>
    <t>Странски влади</t>
  </si>
  <si>
    <t>102</t>
  </si>
  <si>
    <t>81.</t>
  </si>
  <si>
    <t>Други задожувања во странство</t>
  </si>
  <si>
    <t>103</t>
  </si>
  <si>
    <t>82.</t>
  </si>
  <si>
    <r>
      <rPr>
        <b/>
        <sz val="10"/>
        <color indexed="8"/>
        <rFont val="Calibri"/>
        <family val="2"/>
        <charset val="204"/>
      </rPr>
      <t>VII. ПРОДАЖБА НА ХАРТИИ ОД ВРЕДНОСТ</t>
    </r>
    <r>
      <rPr>
        <sz val="10"/>
        <color indexed="8"/>
        <rFont val="Calibri"/>
        <family val="2"/>
        <charset val="204"/>
      </rPr>
      <t xml:space="preserve">
      Продажба на хартии од вредност</t>
    </r>
  </si>
  <si>
    <t>104</t>
  </si>
  <si>
    <t>83.</t>
  </si>
  <si>
    <r>
      <rPr>
        <b/>
        <sz val="10"/>
        <color indexed="8"/>
        <rFont val="Calibri"/>
        <family val="2"/>
        <charset val="204"/>
      </rPr>
      <t>VIII. ПРИХОДИ ОД ОТПЛАТА НА ЗАЕМИ</t>
    </r>
    <r>
      <rPr>
        <sz val="10"/>
        <color indexed="8"/>
        <rFont val="Calibri"/>
        <family val="2"/>
        <charset val="204"/>
      </rPr>
      <t xml:space="preserve">
        Приходи од наплатени дадени заеми</t>
    </r>
  </si>
  <si>
    <t>105</t>
  </si>
  <si>
    <r>
      <rPr>
        <b/>
        <sz val="10"/>
        <color indexed="8"/>
        <rFont val="Calibri"/>
        <family val="2"/>
        <charset val="204"/>
      </rPr>
      <t>A. ВКУПНИ ПРИХОДИ</t>
    </r>
    <r>
      <rPr>
        <sz val="10"/>
        <color indexed="8"/>
        <rFont val="Calibri"/>
        <family val="2"/>
        <charset val="204"/>
      </rPr>
      <t xml:space="preserve">
    (071+080+086+091+096+100+104+105)</t>
    </r>
  </si>
  <si>
    <t>106</t>
  </si>
  <si>
    <t>84.</t>
  </si>
  <si>
    <r>
      <rPr>
        <b/>
        <sz val="10"/>
        <color indexed="8"/>
        <rFont val="Calibri"/>
        <family val="2"/>
        <charset val="204"/>
      </rPr>
      <t>Б. НЕПОКРИЕНИ РАСХОДИ</t>
    </r>
    <r>
      <rPr>
        <sz val="10"/>
        <color indexed="8"/>
        <rFont val="Calibri"/>
        <family val="2"/>
        <charset val="204"/>
      </rPr>
      <t xml:space="preserve">
    (062+064 минус 106)</t>
    </r>
  </si>
  <si>
    <t>107</t>
  </si>
  <si>
    <r>
      <rPr>
        <b/>
        <sz val="10"/>
        <color indexed="8"/>
        <rFont val="Calibri"/>
        <family val="2"/>
        <charset val="204"/>
      </rPr>
      <t>В. ВКУПНО:</t>
    </r>
    <r>
      <rPr>
        <sz val="10"/>
        <color indexed="8"/>
        <rFont val="Calibri"/>
        <family val="2"/>
        <charset val="204"/>
      </rPr>
      <t xml:space="preserve">
    (106+107=070)</t>
    </r>
  </si>
  <si>
    <t>108</t>
  </si>
  <si>
    <t>85.</t>
  </si>
  <si>
    <r>
      <rPr>
        <b/>
        <sz val="10"/>
        <color indexed="8"/>
        <rFont val="Calibri"/>
        <family val="2"/>
        <charset val="204"/>
      </rPr>
      <t>Г. ПОСЕБНИ ПОДАТОЦИ:</t>
    </r>
    <r>
      <rPr>
        <sz val="10"/>
        <color indexed="8"/>
        <rFont val="Calibri"/>
        <family val="2"/>
        <charset val="204"/>
      </rPr>
      <t xml:space="preserve">
    Просечен број на вработени 
    врз основа на часовите на работа 
    во пресметковниот период (цел број)</t>
    </r>
  </si>
  <si>
    <t>109</t>
  </si>
  <si>
    <t>Лице одговорно</t>
  </si>
  <si>
    <t>за составување</t>
  </si>
  <si>
    <t>М.П.</t>
  </si>
  <si>
    <t>на билансот</t>
  </si>
  <si>
    <t>БИЛАНС НА СОСТОЈБА</t>
  </si>
  <si>
    <t>на ден</t>
  </si>
  <si>
    <t>Назив на корисникот</t>
  </si>
  <si>
    <t>Група на 
сметки или 
сметка</t>
  </si>
  <si>
    <t>Ознака 
на АОП</t>
  </si>
  <si>
    <t>И  з  н  о  с</t>
  </si>
  <si>
    <t>Бруто</t>
  </si>
  <si>
    <t>Исправка на вредноста</t>
  </si>
  <si>
    <t>Нето
(6-7)</t>
  </si>
  <si>
    <t>5</t>
  </si>
  <si>
    <t>А) АКТИВА: ПОСТОЈАНИ СРЕДСТВА 
     (112+113+114+122+123)</t>
  </si>
  <si>
    <t>00</t>
  </si>
  <si>
    <t>I. НЕМАТЕРИЈАЛНИ СРЕДСТВА</t>
  </si>
  <si>
    <t>010, 011, 
012 и 015</t>
  </si>
  <si>
    <t>II. МАТЕРИЈАЛНИ ДОБРА И ПРИРОДНИ
     БОГАТСТВА</t>
  </si>
  <si>
    <t>III. МАТЕРИЈАЛНИ СРЕДСТВА (115 ДО 121)</t>
  </si>
  <si>
    <t>020 и 029д</t>
  </si>
  <si>
    <t>21 и 029д</t>
  </si>
  <si>
    <t>Станови и деловни објекти</t>
  </si>
  <si>
    <t>Претходна година</t>
  </si>
  <si>
    <t>022 и 029</t>
  </si>
  <si>
    <t>Опрема</t>
  </si>
  <si>
    <t>023 и 029д</t>
  </si>
  <si>
    <t>Повеќегодишни насаи</t>
  </si>
  <si>
    <t>024 и 029д</t>
  </si>
  <si>
    <t>Основни стадо</t>
  </si>
  <si>
    <t>025 и 029</t>
  </si>
  <si>
    <t>Други материјални средства</t>
  </si>
  <si>
    <t>026 и 029д</t>
  </si>
  <si>
    <t>Аванси за материјални средства</t>
  </si>
  <si>
    <t>III - 1. МАТЕРИЈАЛНИ СРЕДСТВА  ВО ПОДГОТОВКА</t>
  </si>
  <si>
    <t>04</t>
  </si>
  <si>
    <t>IV. ДОЛГОРОЧНИ КРЕДИТИ И ПОЗАЈМИЦИ 
      ДАДЕНИ ВО ЗЕМЈАТА И СТРАНСТВО 
      И ОРОЧЕНИ СРЕДСТВА</t>
  </si>
  <si>
    <t>Б) ПАРИЧНИ СРЕДСТВА И ПОБАРУВАЊА
     (125+134+135+140+141+142+143+144+145+146)</t>
  </si>
  <si>
    <t>I. ПАРИЧНИ СРЕДСТВА (126 до 133)</t>
  </si>
  <si>
    <t>Благајна</t>
  </si>
  <si>
    <t>Издвоени парични средства</t>
  </si>
  <si>
    <t>Отворени акредитиви</t>
  </si>
  <si>
    <t>Девизна сметка</t>
  </si>
  <si>
    <t>Девизни акредитиви</t>
  </si>
  <si>
    <t>Девизна благајна</t>
  </si>
  <si>
    <t>Ред
бр.</t>
  </si>
  <si>
    <t>Други парични средства</t>
  </si>
  <si>
    <t>11</t>
  </si>
  <si>
    <t>II. ХАРТИИ ОД ВРЕДНОСТ</t>
  </si>
  <si>
    <t>III. ПОБАРУВАЊА (136 до 139)</t>
  </si>
  <si>
    <t>120</t>
  </si>
  <si>
    <t>Побарувања од  буџетот</t>
  </si>
  <si>
    <t>121</t>
  </si>
  <si>
    <t>Побарувања од фондот</t>
  </si>
  <si>
    <t>122 и 129д</t>
  </si>
  <si>
    <t>Побарувања од  купувачи во земјата</t>
  </si>
  <si>
    <t>123 и 129д</t>
  </si>
  <si>
    <t>Побарувања од купувачи во странство</t>
  </si>
  <si>
    <t>13</t>
  </si>
  <si>
    <t>IV. ПОБАРУВАЊА ЗА ДАДЕНИ АВАНСИ, 
       ДЕПОЗИТИ И КАУЦИИ</t>
  </si>
  <si>
    <t>14</t>
  </si>
  <si>
    <t>V. КРАТКОРОЧНИ ФИНАСИСКИ ПОБАРУВАЊА</t>
  </si>
  <si>
    <t>15</t>
  </si>
  <si>
    <t>VI. ПОБАРУВАЊА ОД ВРАБОТЕНИТЕ</t>
  </si>
  <si>
    <t>16</t>
  </si>
  <si>
    <t>VII. ФИНАНСИСКИ ПРЕСМЕТКОВНИ ОДНОСИ</t>
  </si>
  <si>
    <t>17</t>
  </si>
  <si>
    <t>VIII. ПОБАРУВАЊА ОД ДРЖАВАТА 
И ДРУГИ ИНСТИТУЦИИ</t>
  </si>
  <si>
    <t>190 до 197</t>
  </si>
  <si>
    <t>IX. АКТИВНИ ВРЕМЕНСКИ РАЗГРАНИЧУВАЊА</t>
  </si>
  <si>
    <t>198</t>
  </si>
  <si>
    <t>Други активни временски разграничувања</t>
  </si>
  <si>
    <t>В) МАТЕРИЈАЛИ, РЕЗЕРВНИ ДЕЛОВИ 
     И СИТЕН ИНВЕНТАР (148 до 153)</t>
  </si>
  <si>
    <t>31</t>
  </si>
  <si>
    <t>Метеријали</t>
  </si>
  <si>
    <t>32</t>
  </si>
  <si>
    <t>Резервни делови</t>
  </si>
  <si>
    <t>36</t>
  </si>
  <si>
    <t>Ситен инвентар</t>
  </si>
  <si>
    <t>60</t>
  </si>
  <si>
    <t>Производство</t>
  </si>
  <si>
    <t>63</t>
  </si>
  <si>
    <t>Готови производи</t>
  </si>
  <si>
    <t>65, 66 и 67</t>
  </si>
  <si>
    <t>Стоки, аванси, депозити и кауции</t>
  </si>
  <si>
    <t>Г) НЕПОКРИЕНИ РАСХОДИ И ДРУГИ ДОЛГОРОЧНИ 
    КРЕДИТИ И ЗАЕМИ (155 до 157)</t>
  </si>
  <si>
    <t>Непокриени расходи од поранешни години</t>
  </si>
  <si>
    <t xml:space="preserve">Непокриени расходи </t>
  </si>
  <si>
    <t>Примени долгорочни кредити и заеми</t>
  </si>
  <si>
    <t>08</t>
  </si>
  <si>
    <t>III. ДРУГИ СРЕДСТВА</t>
  </si>
  <si>
    <t>ВКУПНА АКТИВА (111+124+147+154+158)</t>
  </si>
  <si>
    <t>990 до 994</t>
  </si>
  <si>
    <t>ВОНБИЛАНСНА ЕВИДЕНЦИЈА-АКТИВА</t>
  </si>
  <si>
    <t>Претходна година
(Почетна состојба)
(Тековна година)</t>
  </si>
  <si>
    <t>Износ на денот
на билансирање</t>
  </si>
  <si>
    <t>I. ПАСИВА:  ИЗВОРИ НА КАПИТАЛНИ СРЕДСТВА
   (162+163)</t>
  </si>
  <si>
    <t>900</t>
  </si>
  <si>
    <t>Државен-јавен капитал</t>
  </si>
  <si>
    <t>901</t>
  </si>
  <si>
    <t>Останат капитал (залихи на материјали, резервни делови, ситен инвентар и хартии од вредност)</t>
  </si>
  <si>
    <t>91</t>
  </si>
  <si>
    <t>II. Ревалоризациона резерва</t>
  </si>
  <si>
    <t>III. ДОЛГОРОЧНИ ОБВРСКИ (166 до 172)</t>
  </si>
  <si>
    <t>920</t>
  </si>
  <si>
    <t>Обврски по долгорочни кредити</t>
  </si>
  <si>
    <t>922</t>
  </si>
  <si>
    <t>Вложувања од странски лица</t>
  </si>
  <si>
    <t>923</t>
  </si>
  <si>
    <t>Кредити од банки во земјата</t>
  </si>
  <si>
    <t>924</t>
  </si>
  <si>
    <t>Други кредити во земјата</t>
  </si>
  <si>
    <t>925</t>
  </si>
  <si>
    <t>Кредити од странство</t>
  </si>
  <si>
    <t>927</t>
  </si>
  <si>
    <t>Долгорочни обврски за примени 
депозити и кауции</t>
  </si>
  <si>
    <t>52.</t>
  </si>
  <si>
    <t>928</t>
  </si>
  <si>
    <t>Други долгорочни обврски</t>
  </si>
  <si>
    <t>IV. ТЕКОВНИ ОБВРСКИ  
      (174+175+180+181+189+195+196+197+198)</t>
  </si>
  <si>
    <t>53.</t>
  </si>
  <si>
    <t>21</t>
  </si>
  <si>
    <t>а) Краткорочни обврски по основ на хартии од вредност</t>
  </si>
  <si>
    <t>б) Краткорочни обрски спрема добавувачи (176 до 179)</t>
  </si>
  <si>
    <t>54.</t>
  </si>
  <si>
    <t>220</t>
  </si>
  <si>
    <t>Обврски спрема добавувачи во земјата</t>
  </si>
  <si>
    <t>221</t>
  </si>
  <si>
    <t>Обврски спрема добавувачи во странство</t>
  </si>
  <si>
    <t>224</t>
  </si>
  <si>
    <t>Обврски спрема добавувачи за нефактурирани 
стоки, материјали и услуги</t>
  </si>
  <si>
    <t>225</t>
  </si>
  <si>
    <t>Обврски спрема добавувачи - граѓани</t>
  </si>
  <si>
    <t>23</t>
  </si>
  <si>
    <t>в) Примени аванси, депозити и кауции</t>
  </si>
  <si>
    <t>г) Краткорочни финансиски обврски (182 до 188)</t>
  </si>
  <si>
    <t>240</t>
  </si>
  <si>
    <t>Обврски од заедничко работење со субјектите</t>
  </si>
  <si>
    <t>241</t>
  </si>
  <si>
    <t>Обврски за кредити во земјата</t>
  </si>
  <si>
    <t>242</t>
  </si>
  <si>
    <t>Обврски за кредити во странство</t>
  </si>
  <si>
    <t>243</t>
  </si>
  <si>
    <t>Обврски за вложени средства во земјата</t>
  </si>
  <si>
    <t>245</t>
  </si>
  <si>
    <t>Други краткорочни финансиски обврски</t>
  </si>
  <si>
    <t>246</t>
  </si>
  <si>
    <t>Обврски спрема работниците</t>
  </si>
  <si>
    <t>247</t>
  </si>
  <si>
    <t>Обврски по запирање на работниците</t>
  </si>
  <si>
    <t>д) Обврски  спрема државата и други 
     институции  (190 до 194)</t>
  </si>
  <si>
    <t>250</t>
  </si>
  <si>
    <t xml:space="preserve">Обврски за данок на додадена вредност </t>
  </si>
  <si>
    <t>251</t>
  </si>
  <si>
    <t>Обврски за акцизи</t>
  </si>
  <si>
    <t>252</t>
  </si>
  <si>
    <t>Обврски за царини и царински давачки</t>
  </si>
  <si>
    <t>253</t>
  </si>
  <si>
    <t>Обврски за даноци и придонеси по договор 
за дело и авторско дело</t>
  </si>
  <si>
    <t>255</t>
  </si>
  <si>
    <t>Обврски за други даноци и придонеси</t>
  </si>
  <si>
    <t>26</t>
  </si>
  <si>
    <t>ѓ) Финасиски и пресметковни односи</t>
  </si>
  <si>
    <t>27</t>
  </si>
  <si>
    <t>е) Обврски за даноци и придонеси од добивка</t>
  </si>
  <si>
    <t>28</t>
  </si>
  <si>
    <t>ж) Краткорочни обврски за плати и други обврски 
      спрема вработените</t>
  </si>
  <si>
    <t>29</t>
  </si>
  <si>
    <t>з) Пасивни временски разграничувања</t>
  </si>
  <si>
    <t>98</t>
  </si>
  <si>
    <t xml:space="preserve">IV. ИЗВОРИ НА ДРУГИ СРЕДСТВА 
Извори на други средства </t>
  </si>
  <si>
    <t>ВКУПНА ПАСИВА (161+164+165+173+199)</t>
  </si>
  <si>
    <t>955 до 999</t>
  </si>
  <si>
    <t>ВОНБИЛАНСНА ЕВИДЕНЦИЈА - ПАСИВА</t>
  </si>
  <si>
    <r>
      <t>Образец „</t>
    </r>
    <r>
      <rPr>
        <b/>
        <sz val="11"/>
        <color indexed="8"/>
        <rFont val="Calibri"/>
        <family val="2"/>
        <charset val="204"/>
      </rPr>
      <t>ДЕ</t>
    </r>
    <r>
      <rPr>
        <sz val="11"/>
        <color theme="1"/>
        <rFont val="Calibri"/>
        <family val="2"/>
        <charset val="204"/>
        <scheme val="minor"/>
      </rPr>
      <t>“</t>
    </r>
  </si>
  <si>
    <t>ПОСЕБНИ ПОДАТОЦИ</t>
  </si>
  <si>
    <t>за државна евиденција за корисниците на средства</t>
  </si>
  <si>
    <t>од Буџетот на фондовите</t>
  </si>
  <si>
    <t xml:space="preserve">за </t>
  </si>
  <si>
    <t>Макс. износ</t>
  </si>
  <si>
    <t>Група на сметки, сметка,
д=дел</t>
  </si>
  <si>
    <t>Ознака
на
АОП</t>
  </si>
  <si>
    <t xml:space="preserve">А. НЕМАТЕРИЈАЛНИ СРЕДСТВА </t>
  </si>
  <si>
    <t>000</t>
  </si>
  <si>
    <t>Набавна вредност на основачки издатоци</t>
  </si>
  <si>
    <t>008 д</t>
  </si>
  <si>
    <t>Вредносно усогласување (ревалоризација) 
на основачки издатоци</t>
  </si>
  <si>
    <t>009 д</t>
  </si>
  <si>
    <t>Акумулирана амортизација (исправка 
на вредноста) на основачки издатоци</t>
  </si>
  <si>
    <t>Сегашна вредност на основачки издатоци 
(&lt; или = АОП 112 од БС)</t>
  </si>
  <si>
    <t>Набавна вредност на издатоци 
во истражување и развој</t>
  </si>
  <si>
    <t>5.1.</t>
  </si>
  <si>
    <t>Плата и надоместоци на плата 
на вработените кои директно работат 
на истражување и развој</t>
  </si>
  <si>
    <t>5.2.</t>
  </si>
  <si>
    <r>
      <t xml:space="preserve">Трошоци за материјали и услуги </t>
    </r>
    <r>
      <rPr>
        <b/>
        <vertAlign val="superscript"/>
        <sz val="10"/>
        <color indexed="8"/>
        <rFont val="Calibri"/>
        <family val="2"/>
        <charset val="204"/>
      </rPr>
      <t>1</t>
    </r>
    <r>
      <rPr>
        <sz val="10"/>
        <color indexed="8"/>
        <rFont val="Calibri"/>
        <family val="2"/>
        <charset val="204"/>
      </rPr>
      <t xml:space="preserve">
користени или потрошени при 
истражување и развој</t>
    </r>
  </si>
  <si>
    <t>1</t>
  </si>
  <si>
    <t>Трошоци за суровини и материјал, трошоци за енергија, трошоци за ситен инвентар, трошоци за амбалажа, 
трошоци за резервни делови и материјали за одржување на објектите и опремата, интелектуални услуги 
и други услуги кои се услов за истражувањето и развојот за сопствени цели.</t>
  </si>
  <si>
    <t>5.3.</t>
  </si>
  <si>
    <t>Амортизација на недвижности, постројки 
и опрема користени при истражување 
и развој</t>
  </si>
  <si>
    <t>5.4.</t>
  </si>
  <si>
    <t>Амортизација на патенти и лиценци користени при истражување и развој</t>
  </si>
  <si>
    <t>Вредносно усогласување (ревалоризација) 
на издатоци во истражување и развој</t>
  </si>
  <si>
    <t>009д</t>
  </si>
  <si>
    <t>Акумулирана амортизација 
(исправка на вредноста) на издатоци 
во истражување и развој</t>
  </si>
  <si>
    <t>Сегашна вредност на издатоци 
за истражување и развој 
(&lt; или = АОП 112 од БС)</t>
  </si>
  <si>
    <t>002 д</t>
  </si>
  <si>
    <t>Набавна вредност на петенти, лиценци, концесии и други права</t>
  </si>
  <si>
    <t>Вредносно усогласување (ревалоризација)
на патенти, лиценци, концесии и други права</t>
  </si>
  <si>
    <t>Акумулирана амортизација
(исправка на вредноста) на патенти, 
лиценци, концесии и други права</t>
  </si>
  <si>
    <t>Сегашна вредност на патенти, 
лиценци, концесии и други права
(&lt; или = АОП 112 од БС)</t>
  </si>
  <si>
    <t>Набавна вредност на софтвер со лиценца</t>
  </si>
  <si>
    <t>Вредносно усогласување (ревалоризација) 
на софтвер со лиценца</t>
  </si>
  <si>
    <t>Акумулирана амортизација (исправка 
на вредноста) софтвер со лиценца</t>
  </si>
  <si>
    <t>Сегашна вредност на софтвер со лиценца
(&lt; или = АОП 112 од БС)</t>
  </si>
  <si>
    <t>002д</t>
  </si>
  <si>
    <t>Набавна вредност на софтвер развиен
за сопствена употреба</t>
  </si>
  <si>
    <t>008д</t>
  </si>
  <si>
    <t>Вредносно усогласување (ревалоризација) 
на софтвер развиен за сопствена употреба</t>
  </si>
  <si>
    <t>Акумулирана амортизација 
(исправка на вредноста) на софтвер 
развиен за сопствена употреба</t>
  </si>
  <si>
    <t>Сегашна вредност на софтвер 
развиен за сопствена употреба 
(&lt; или = АОП 112 од БС)</t>
  </si>
  <si>
    <t>Набавна вредност на набавени
бази на податоци</t>
  </si>
  <si>
    <t>Вредносно усогласување (ревалоризација) 
на набавени бази на податоци</t>
  </si>
  <si>
    <t>Акумулирана амортизација (исправка на вредноста) на набавени бази на податоци</t>
  </si>
  <si>
    <t>Сегашна вредност на набавени
бази на податоци (&lt; или = АОП 112 од БС)</t>
  </si>
  <si>
    <t>003д</t>
  </si>
  <si>
    <t>Набавна вредност на бази на податоци развиени за сопствена употреба</t>
  </si>
  <si>
    <t>Вредносно усогласување (ревалоризација)
на бази на податоци развиени 
за сопствена употреба</t>
  </si>
  <si>
    <t>Акумулирана амортизација (исправка 
на вреднoста) на бази на податоци 
развиени за сопствена употреба</t>
  </si>
  <si>
    <t>Сегашна вредност на бази на податоци развиени за сопствена употреба 
(&lt; или = АОП 112 од БС)</t>
  </si>
  <si>
    <t>Набавна вредност на други
нематеријални права</t>
  </si>
  <si>
    <t>Вредносно усогласување на други нематеријални права (ревалоризација)</t>
  </si>
  <si>
    <t>Акумулирана амортизација (исправка на вредноста) на други нематеријални права</t>
  </si>
  <si>
    <t>Сегашна вредност на други нематеријални права (&lt; или = АОП 112 од БС)</t>
  </si>
  <si>
    <t>Б. МАТЕРИЈАЛНИ ДОБРА 
И ПРИРОДНИ БОГАТСТВА</t>
  </si>
  <si>
    <t>Земјиште</t>
  </si>
  <si>
    <t>018д</t>
  </si>
  <si>
    <t>Вредносно усогласување (ревалоризација) 
земјиште</t>
  </si>
  <si>
    <t>Сегашна вредност на земјиште 
(&lt; или = АОП 113 од БС)</t>
  </si>
  <si>
    <t>Шуми</t>
  </si>
  <si>
    <t>Вредносно усогласување 
(ревалоризација) шуми</t>
  </si>
  <si>
    <t>Сегашна вредност на шуми
(&lt; или = АОП 113 од БС)</t>
  </si>
  <si>
    <t>Вредносно усогласување (ревалоризација) 
на материјалните добра и природните богатства</t>
  </si>
  <si>
    <t>В. МАТЕРИЈАЛНИ СРЕДСТВА</t>
  </si>
  <si>
    <t>022д</t>
  </si>
  <si>
    <r>
      <t xml:space="preserve">Набавна вредност на информациска 
и телекомуникациска опрема </t>
    </r>
    <r>
      <rPr>
        <b/>
        <vertAlign val="superscript"/>
        <sz val="10"/>
        <color indexed="8"/>
        <rFont val="Calibri"/>
        <family val="2"/>
        <charset val="204"/>
      </rPr>
      <t xml:space="preserve">2) </t>
    </r>
  </si>
  <si>
    <t>028д</t>
  </si>
  <si>
    <t>Вредносно усогласување (ревалоризација) на информациска и телекомуникациска опрема</t>
  </si>
  <si>
    <t>029д</t>
  </si>
  <si>
    <t>Акумулирана амортизација (исправка 
на вредноста) на информациска 
и телекомуникациска опрема</t>
  </si>
  <si>
    <t>Сегашна вредност на информациска 
и телекомуникациска опрема 
(&lt; или = АОП 117 од БС)</t>
  </si>
  <si>
    <r>
      <t xml:space="preserve">Набавна вредност на компјутерска 
опрема </t>
    </r>
    <r>
      <rPr>
        <b/>
        <vertAlign val="superscript"/>
        <sz val="10"/>
        <color indexed="8"/>
        <rFont val="Calibri"/>
        <family val="2"/>
        <charset val="204"/>
      </rPr>
      <t>3)</t>
    </r>
  </si>
  <si>
    <t>Вредносно усогласување (ревалоризација)
на компјутерска опрема</t>
  </si>
  <si>
    <r>
      <rPr>
        <b/>
        <vertAlign val="superscript"/>
        <sz val="10"/>
        <color indexed="8"/>
        <rFont val="Calibri"/>
        <family val="2"/>
        <charset val="204"/>
      </rPr>
      <t>2</t>
    </r>
    <r>
      <rPr>
        <sz val="10"/>
        <color indexed="8"/>
        <rFont val="Calibri"/>
        <family val="2"/>
        <charset val="204"/>
      </rPr>
      <t xml:space="preserve"> Уреди со електронска контрола, како и електронски компоненти кои претставуваат дел од овие уреди 
(радио, телевизиска и комуникациона опрема и апарати)</t>
    </r>
  </si>
  <si>
    <r>
      <rPr>
        <b/>
        <vertAlign val="superscript"/>
        <sz val="10"/>
        <color indexed="8"/>
        <rFont val="Calibri"/>
        <family val="2"/>
        <charset val="204"/>
      </rPr>
      <t xml:space="preserve">3 </t>
    </r>
    <r>
      <rPr>
        <sz val="10"/>
        <color indexed="8"/>
        <rFont val="Calibri"/>
        <family val="2"/>
        <charset val="204"/>
      </rPr>
      <t xml:space="preserve">Хардвер и периферни единици, машини за обработка на податоци, печатари, скенери и слично. </t>
    </r>
  </si>
  <si>
    <t>Акумулирана амортизација (исправка 
на вредноста) на компјутерска опрема</t>
  </si>
  <si>
    <t>47</t>
  </si>
  <si>
    <t>Сегашна вредност на компјутерска опрема
(&lt; или = АОП 117 од БС)</t>
  </si>
  <si>
    <t>Набавна вредност на други материјални средства</t>
  </si>
  <si>
    <t>Вредносно усогласување (ревалоризација) 
на други материјални средства</t>
  </si>
  <si>
    <t>Акумулирана амортизација (исправка на вредноста) на други материјални средства</t>
  </si>
  <si>
    <t>Сегашна вредност на други материјални средства (&lt; или = АОП 120 од БС)</t>
  </si>
  <si>
    <t>Драгоцени метали и камења</t>
  </si>
  <si>
    <t>Антиквитети и други уметнички дела</t>
  </si>
  <si>
    <t>Други скапоцености</t>
  </si>
  <si>
    <t>Г. КРАТКОРОЧНИ ОБВРСКИ ЗА ПЛАТИ И ДРУГИ ОБВРСКИ СПРЕМА ВРАБОТЕНИТЕ</t>
  </si>
  <si>
    <t>Обврски за плати и надомести на плати
(&lt; или = АОП 197 од БС)</t>
  </si>
  <si>
    <t>Обврски за нето плати
(&lt; или = АОП 197 од БС)</t>
  </si>
  <si>
    <t>Надоместоци на нето плати
(&lt; или = АОП 197 од БС)</t>
  </si>
  <si>
    <t>Даноци од плати и надомести
(&lt; или = АОП 197 од БС)</t>
  </si>
  <si>
    <t>Придонеси од плати и надомести од плати
 (&lt; или = на АОП 197 од БС)</t>
  </si>
  <si>
    <t>Д. РАСХОДИ</t>
  </si>
  <si>
    <t>I. Комунални услуги, греење, 
комуникација и транспорт</t>
  </si>
  <si>
    <t>421д</t>
  </si>
  <si>
    <t>Електрична енергија 
(&lt; или = на АОП 014 од БПР)</t>
  </si>
  <si>
    <t>Водовод и канализација
(&lt; или = на АОП 014 од БПР)</t>
  </si>
  <si>
    <t>Пошта, телефон, телефакс и други трошоци за комуникација (&lt; или = на АОП 014 од БПР)</t>
  </si>
  <si>
    <r>
      <t>Горива и масла</t>
    </r>
    <r>
      <rPr>
        <vertAlign val="superscript"/>
        <sz val="10"/>
        <rFont val="Calibri"/>
        <family val="2"/>
        <charset val="204"/>
      </rPr>
      <t xml:space="preserve">
</t>
    </r>
    <r>
      <rPr>
        <sz val="10"/>
        <rFont val="Calibri"/>
        <family val="2"/>
        <charset val="204"/>
      </rPr>
      <t>(&lt; или = АОП 014 од БПР)</t>
    </r>
  </si>
  <si>
    <t>II. Материјали и ситен инвентар</t>
  </si>
  <si>
    <t>423д</t>
  </si>
  <si>
    <t>Униформи (&lt; или = АОП 015 од БПР)</t>
  </si>
  <si>
    <t>Обувки (&lt; или = АОП 015 од БПР)</t>
  </si>
  <si>
    <t>Прехранбени продукти и пијалоци 
(&lt; или = АОП 015 од БПР)</t>
  </si>
  <si>
    <t>Лекови (&lt; или = АОП 015 од БПР)</t>
  </si>
  <si>
    <t>III. Договорни услуги</t>
  </si>
  <si>
    <t>425д</t>
  </si>
  <si>
    <t>Провизија за платен промет и банкарска провизија (&lt; или = АОП 017 од БПР)</t>
  </si>
  <si>
    <t>Консултантски услуги 
(Издатоци за авторски хонорари)
(&lt; или = АОП 017 од БПР)</t>
  </si>
  <si>
    <t>Осигурување на недвижности и права
(&lt; или = АОП 017 од БПР)</t>
  </si>
  <si>
    <t>Плаќање за здравствено организации 
од Министерството за здравство
(&lt; или = АОП 017 од БПР)</t>
  </si>
  <si>
    <t>Здравствени услуги во странство
(&lt; или = АОП 017 од БПР)</t>
  </si>
  <si>
    <t>IV. Други тековни расходи</t>
  </si>
  <si>
    <t>426д</t>
  </si>
  <si>
    <t>Други оперативни расходи
(&lt; или = на АОП 018 од БПР)</t>
  </si>
  <si>
    <t>V. Разни трансфери</t>
  </si>
  <si>
    <t>464д</t>
  </si>
  <si>
    <t>Државни награди и одликувања
(&lt; или = на АОП 037 од БПР)</t>
  </si>
  <si>
    <t>Трансфери при пензионирање
(&lt; или = на АОП 037 од БПР)</t>
  </si>
  <si>
    <t>VI. Социјални надоместоци</t>
  </si>
  <si>
    <t>471д</t>
  </si>
  <si>
    <t>Еднократна парична помош и помош 
во натура (&lt; или = на АОП 040 од БПР)</t>
  </si>
  <si>
    <t>Детски додаток (&lt; или = на АОП 040 од БПР)</t>
  </si>
  <si>
    <t>Помош за здравствена заштита 
на растенија и животни 
(&lt; или = на АОП 040 од БПР)</t>
  </si>
  <si>
    <t>Исхрана за бедомници и други социјални 
лица (&lt; или = на АОП 040 од БПР)</t>
  </si>
  <si>
    <t>Г. ПРИХОДИ</t>
  </si>
  <si>
    <t>I. Такси и надоместоци</t>
  </si>
  <si>
    <t>723д</t>
  </si>
  <si>
    <t>Закупнини (&lt; или = на АОП 079 од БПР)</t>
  </si>
  <si>
    <t>II. Трансфери од други нивоа на власт</t>
  </si>
  <si>
    <t>741д</t>
  </si>
  <si>
    <t>Трансфери од Буџетот на Република Македонија (&lt; или = на АОП 088 од БПР)</t>
  </si>
  <si>
    <t>82</t>
  </si>
  <si>
    <t>Трансфери од буџетите на фондовите 
(&lt; или = на АОП 088 од БПР)</t>
  </si>
  <si>
    <t>Блок дотации на општината по одделни намени (&lt; или = на АОП 088 од БПР)</t>
  </si>
  <si>
    <t>Е. ПОСЕБНИ ПОДАТОЦИ</t>
  </si>
  <si>
    <t>Просечен број на вработени врз основа 
на состојбата на крајот на месецот</t>
  </si>
  <si>
    <t>Лице одговорно за составување</t>
  </si>
  <si>
    <t>Одговорно лице</t>
  </si>
  <si>
    <t>на образецот</t>
  </si>
  <si>
    <t>М. П. на ЦРМ и дата на приемот</t>
  </si>
  <si>
    <t>Контролата ја извршиле:</t>
  </si>
  <si>
    <t>Адреса на е-пошта</t>
  </si>
  <si>
    <t>СТРУКТУРА НА ПРИХОДИ ПО ДЕЈНОСТИ (СПД-РЕКАПИТУЛАР)</t>
  </si>
  <si>
    <t>во периодот од</t>
  </si>
  <si>
    <t>до</t>
  </si>
  <si>
    <r>
      <t xml:space="preserve">НКД
</t>
    </r>
    <r>
      <rPr>
        <sz val="11"/>
        <color theme="1"/>
        <rFont val="Calibri"/>
        <family val="2"/>
        <charset val="204"/>
        <scheme val="minor"/>
      </rPr>
      <t>(Национална класификација на дејности)</t>
    </r>
  </si>
  <si>
    <r>
      <rPr>
        <sz val="10"/>
        <color indexed="8"/>
        <rFont val="Calibri"/>
        <family val="2"/>
        <charset val="204"/>
      </rPr>
      <t xml:space="preserve">Остварени 
приходи 
(во денари) </t>
    </r>
    <r>
      <rPr>
        <vertAlign val="superscript"/>
        <sz val="10"/>
        <color indexed="8"/>
        <rFont val="Calibri"/>
        <family val="2"/>
        <charset val="204"/>
      </rPr>
      <t>3</t>
    </r>
  </si>
  <si>
    <t>Ред.
број</t>
  </si>
  <si>
    <r>
      <t xml:space="preserve">Класа </t>
    </r>
    <r>
      <rPr>
        <vertAlign val="superscript"/>
        <sz val="11"/>
        <color indexed="8"/>
        <rFont val="Calibri"/>
        <family val="2"/>
        <charset val="204"/>
      </rPr>
      <t>1</t>
    </r>
  </si>
  <si>
    <r>
      <t xml:space="preserve">Назив </t>
    </r>
    <r>
      <rPr>
        <vertAlign val="superscript"/>
        <sz val="11"/>
        <color indexed="8"/>
        <rFont val="Calibri"/>
        <family val="2"/>
        <charset val="204"/>
      </rPr>
      <t>2</t>
    </r>
  </si>
  <si>
    <r>
      <rPr>
        <sz val="10"/>
        <color indexed="8"/>
        <rFont val="Calibri"/>
        <family val="2"/>
        <charset val="204"/>
      </rPr>
      <t xml:space="preserve">Остварени 
приходи 
(во денари) </t>
    </r>
    <r>
      <rPr>
        <b/>
        <vertAlign val="superscript"/>
        <sz val="10"/>
        <color indexed="8"/>
        <rFont val="Calibri"/>
        <family val="2"/>
        <charset val="204"/>
      </rPr>
      <t>3</t>
    </r>
  </si>
  <si>
    <t>Проверка</t>
  </si>
  <si>
    <t>Според СПД</t>
  </si>
  <si>
    <t>Разлика</t>
  </si>
  <si>
    <t>1) Во колоната за „Класа“ се внесува нумеричка ознака за класа согласно НКД за дејноста од која субјектот остварува приход.</t>
  </si>
  <si>
    <t>2) Во колоната „Назив“ се внесува описно називот на дејноста според НКД од која субјектот остварува приход.</t>
  </si>
  <si>
    <t>3) Во колоната „Остварени приходи“ се внесува износот на остварени приходи по дејности.</t>
  </si>
  <si>
    <t>РЕГИСТРИРАНА ПРЕТЕЖНА ДЕЈНОСТ (Со назначување на шифра и назив на класа на дејноста утврдена со НКД)</t>
  </si>
  <si>
    <t xml:space="preserve">ОСТВАРЕНИ ПРИХОДИ ПРЕТЕЖНО ОД </t>
  </si>
  <si>
    <t xml:space="preserve">ДЕЈНОСТ- </t>
  </si>
  <si>
    <t>(Со назначување на шифра и назив на класа на дејноста утврдена со НКД)</t>
  </si>
  <si>
    <t xml:space="preserve">Лице одговорно за составување на образецот: </t>
  </si>
  <si>
    <t>Име и презиме</t>
  </si>
  <si>
    <t>Потпис</t>
  </si>
  <si>
    <t>М.П. *</t>
  </si>
  <si>
    <t>Име и презиме на законскиот застапник</t>
  </si>
  <si>
    <t>* За трговските друштва не е задолжителна употреба на официјалниот печат согласно Законот за трговските друштва.</t>
  </si>
  <si>
    <t>ДБ</t>
  </si>
  <si>
    <t>Даночен биланс за оданочување на добивка</t>
  </si>
  <si>
    <t>УТВРДУВАЊЕ НА ДАНОК НА ДОБИВКА</t>
  </si>
  <si>
    <t>АОП</t>
  </si>
  <si>
    <t>(без дени)</t>
  </si>
  <si>
    <t>УТВРДУВАЊЕ НА ДАНОК НА ДОБИВКА (ОБЈАСНУВАЊЕ)</t>
  </si>
  <si>
    <t>I.</t>
  </si>
  <si>
    <t>Финансиски резултат во Биланс на успех</t>
  </si>
  <si>
    <t>01</t>
  </si>
  <si>
    <r>
      <rPr>
        <b/>
        <sz val="9"/>
        <color indexed="30"/>
        <rFont val="Calibri"/>
        <family val="2"/>
        <charset val="204"/>
      </rPr>
      <t>Финансиски резултат во Биланс на успех</t>
    </r>
    <r>
      <rPr>
        <sz val="9"/>
        <color indexed="8"/>
        <rFont val="Calibri"/>
        <family val="2"/>
        <charset val="204"/>
      </rPr>
      <t xml:space="preserve"> - Финансискиот резултат во Билансот на успех (БУ) утврден како добивка или загуба пред оданочување. Доколку финансискиот резултат е позитивен (добивка), во полето пред износот задолжително внесете „+“, а доколку е негативен (загуба) внесете „-“.</t>
    </r>
  </si>
  <si>
    <t>II.</t>
  </si>
  <si>
    <t>Непризнаени расходи и помалку искажани приходи за даночни цели (Збир од АОП 03 до АОП 39)</t>
  </si>
  <si>
    <t>02</t>
  </si>
  <si>
    <r>
      <rPr>
        <b/>
        <sz val="9"/>
        <color indexed="30"/>
        <rFont val="Calibri"/>
        <family val="2"/>
        <charset val="204"/>
      </rPr>
      <t>Непризнаени расходи за даночни цели</t>
    </r>
    <r>
      <rPr>
        <b/>
        <sz val="9"/>
        <color indexed="8"/>
        <rFont val="Calibri"/>
        <family val="2"/>
        <charset val="204"/>
      </rPr>
      <t xml:space="preserve"> </t>
    </r>
    <r>
      <rPr>
        <sz val="9"/>
        <color indexed="8"/>
        <rFont val="Calibri"/>
        <family val="2"/>
        <charset val="204"/>
      </rPr>
      <t>- претставува збир од АОП 03 до АОП 39.</t>
    </r>
  </si>
  <si>
    <t>Расходи кои не се поврзани со вршење на дејноста на субјектот односно не се непосреден 
услов за извршување на дејноста и не се последица од вршењето на дејноста</t>
  </si>
  <si>
    <t>03</t>
  </si>
  <si>
    <t>Расходи кои не се поврзани со вршење на дејност на субјектот, односно не се непосреден услов за извршување на таа дејност и не се последица од вршењето на таа дејност, согласно член 9 став (1) точка 1) од Законот за данокот на добивка.</t>
  </si>
  <si>
    <t>Надоместоци на трошоци и други лични примања од работен однос над утврдениот износ</t>
  </si>
  <si>
    <t>Надоместоци на трошоци и други лични примања од работен однос кои го надминуваат утврдениот износ во член 9 став (1) точка 2) од Законот за данокот на добивка.</t>
  </si>
  <si>
    <t>Надоместоци на трошоци на вработените што не се утврдени со член 9 став (1) точка 2 од ЗДД</t>
  </si>
  <si>
    <t>05</t>
  </si>
  <si>
    <t>Надоместоци на трошоци на вработените што не се утврдени со член 9 став (1) точка 2) од Законот за данокот на добивка и член 4 став (2) алинеја 12) од Правилникот за ДД.</t>
  </si>
  <si>
    <t>Трошоци за организирана исхрана и превоз исплатени над износите утврдени со закон</t>
  </si>
  <si>
    <t>06</t>
  </si>
  <si>
    <t>Трошоци за организирана исхрана и превоз во јавниот сообраќај на вработените, над износите утврдени согласно член 9 став (1) точка 3) од Законот за данокот на добивка и член 4 став 2 алинеи 1 и 2 од Правилникот за начинот на пресметување и уплатување на данокот на добивка и начинот на одбегнување на двојното ослободување или двојното оданочување (Правилникот за ДД).</t>
  </si>
  <si>
    <t>Трошоци за хотелско сместување во износ над 6.000 денари дневно по лице 
и трошоци за превоз на лица кои не се документирани</t>
  </si>
  <si>
    <t>07</t>
  </si>
  <si>
    <t>Трошоци за хотелско сместување во износ над 6.000 денари дневно по лице и трошоци за превоз на лица кои не се документирани согласно член 9 став (1) точка 3-а) од Законот за данокот на добивка и член 4 став (2) алинеја (3) од Правилникот за ДД.</t>
  </si>
  <si>
    <t>Трошоци за исхрана на вработените кои работат ноќно време, над износите утврдени со закон</t>
  </si>
  <si>
    <t>Трошоци за исхрана на вработените кои работат ноќно време, над износите утврдени со Законот за работните односи, согласно член 9 став (1) точка 3-б) од Законот за данокот на добивка.</t>
  </si>
  <si>
    <t>Трошоци по основ на месечни надоместоци на членови
на органи на управување над висината утврдена со закон</t>
  </si>
  <si>
    <t>09</t>
  </si>
  <si>
    <t>Трошоци по основ на месечните надоместоци на членовите на органите на управување над 50% од просечната месечна бруто-плата исплатена во претходната година во Република Македонија, согласно член 9 став (1) точка 4) од Законот за данокот на добивка и член 4 став (2) алинеја 4) од Правилникот за ДД.</t>
  </si>
  <si>
    <t>Трошоци по основ на уплатени доброволни придонеси 
во доброволен пензиски фонд над висината утврдена со закон</t>
  </si>
  <si>
    <t>10</t>
  </si>
  <si>
    <t>Трошоци по основ на уплатени доброволни придонеси во доброволен пензиски фонд над износот од две просечни месечни бруто-плати, исплатени во претходната година во Република Македонија, на годишно ниво по вработен, согласно член 9 став (1) точка 5) од Законот за данокот на добивка.</t>
  </si>
  <si>
    <t>Трошоци по основ на уплатени премии за осигурување на живот над висината утврдена со акон</t>
  </si>
  <si>
    <t>Трошоци по основ на уплатени премии за осигурување на живот над износот од две просечни месечни бруто плати, исплатени во претходната година, на годишно ниво по вработен, согласно член 9 став (1) точка 5-а) од Законот за данокот на добивка.</t>
  </si>
  <si>
    <t>Надоместоци за лица волонтери и за лица ангажирани за вршење 
на јавни работи исплатени над износите утврдени со закон</t>
  </si>
  <si>
    <t>12</t>
  </si>
  <si>
    <t>Надоместоци за лицата волонтери и за лицата ангажирани за вршење на јавни работи над износите утврдени согласно член 9 став (1) точка 6) од Законот за данокот на добивка.</t>
  </si>
  <si>
    <t>Скриени исплати на добивки</t>
  </si>
  <si>
    <t>Скриени исплати на добивки, согласно член 9 став (1) точка 7) од Законот за данокот на добивка и член 4 став (2) алинеја (5) од Правилникот за ДД.</t>
  </si>
  <si>
    <t>Кусоци кои не се предизвикани од вонредни настани (кражба, пожар или други природни непогоди)</t>
  </si>
  <si>
    <t>Кусоци кои не се предизвикани од вонредни настани (кражба, пожар или други природни непогоди), кои не се на трошок на платата на одговорното лице, согласно член 9 став (1) точка 7-а) од Законот за данокот на добивка.</t>
  </si>
  <si>
    <t>Трошоци за репрезентација</t>
  </si>
  <si>
    <t>Трошоци направени за репрезентација во висина од 90%, согласно член 9 став (1) точка 8) од Законот за данокот на добивка.</t>
  </si>
  <si>
    <t>Трошоци за донации направени во согласност со Законот за донации и спонзорства 
во јавните дејности, над 5% од вкупниот приход остварен во годината</t>
  </si>
  <si>
    <t>Трошоци за донации направени во согласност со Законот за донации и спонзорства во јавните дејности над 5% од вкупниот приход остварен во тековната година, согласно член 9 став (1) точка 9) од Законот за данокот на добивка.</t>
  </si>
  <si>
    <t>Трошоци за спонзорства направени во согласност со Законот за донации и спонзорства 
во јавните дејности, над 3% од вкупниот приход остварен во годината</t>
  </si>
  <si>
    <t>Трошоци за спонзорства направени во согласност со Законот за донации и спонзорства во јавните дејности над 3% од вкупниот приход остварен во тековната година, согласно член 9 став (1) точка 10) од Законот за данокот на добивка.</t>
  </si>
  <si>
    <t xml:space="preserve"> Трошоци за донации во спортот согласно со членот 30-а од ЗДД</t>
  </si>
  <si>
    <t>Трошоци за донации во спортот согласно член 9 став (1) точка 10-а) од Законот за данокот на добивка а во врска со член 30-а од Законот за данокот на добивка.</t>
  </si>
  <si>
    <t>Трошоци по основ на камата по кредити кои не се користат за вршење на дејноста на обврзникот</t>
  </si>
  <si>
    <t>Камати по кредити за набавка на патнички автомобили, мебел, теписи, уметнички дела од ликовната и применетата уметност и други украсни предмети, како и камати по кредити кои не се користат за вршење на дејноста на обврзникот, согласно член 9 став (1) точка 11) од Законот за данокот на добивка.</t>
  </si>
  <si>
    <t>Осигурителни премии кои ги плаќа работодавачот во корист 
на членови на органи на управување и на вработени</t>
  </si>
  <si>
    <t>Осигурителни премии кои ги плаќа работодавачот во корист на членовите на органите на управување, како и на вработените доколку истите не се одбиваат од плата, освен личното колективно осигурување на работниците за повреди на работа, согласно член 9 став (1) точка 12) од Законот за данокот на добивка.</t>
  </si>
  <si>
    <t>Даноци по задршка (одбивка) исплатени во име на трети лица 
кои се на товар на трошоците на даночниот обврзник</t>
  </si>
  <si>
    <t>Даноци по задршка (одбивка) исплатени во име на трети лица кои се на товар на трошоците на даночниот обврзник, согласно член 9 став (1) точка 13) од Законот за данокот на добивка.</t>
  </si>
  <si>
    <t>Парични и даночни казни, пенали и казнени камати за ненавремена уплата
на јавни давачки и на трошоци за присилна наплата</t>
  </si>
  <si>
    <t>Парични и даночни казни, пенали и казнени камати за ненавремена уплата на јавните давачки и на трошоците за присилна наплата, согласно член 9 став (1) точка 14) од Законот за данокот на добивка.</t>
  </si>
  <si>
    <t>Трошоци за стипендии</t>
  </si>
  <si>
    <t>Трошоци за стипендии, освен стипендиите доделени на начин и под услови утврдени со Законот за донации и спонзорства во јавните дејности, согласно член 9 став (1) точка 15) од Законот за данокот на добивка.</t>
  </si>
  <si>
    <t>Трошоци на кало, растур, крш и расипување</t>
  </si>
  <si>
    <t>Трошоци на кало, растур, крш и расипување, над нормираните износи утврдени за соодветната гранка, под услов истите да не се настанати како резултат на вонреден настан или виша сила, согласно член 9 став (1) точка 16) од Законот за данокот на добивка и член 4 став (2) алинеја 6) од Правилникот за ДД.</t>
  </si>
  <si>
    <t>Траен отпис на ненаплатени побарувања</t>
  </si>
  <si>
    <t>Траен отпис на ненаплатените побарувања, согласно член 9 став (1) точка 17) од Законот за данокот на добивка и член 4 став (2) алинеја 7) од Правилникот за ДД.</t>
  </si>
  <si>
    <t>Трошоци за нето износот на примањата по основ на деловна успешност над износот 
на кој се пресметани придонеси согласно со закон</t>
  </si>
  <si>
    <t>Трошоци за нето износот на примањата по основ на деловна успешност над износот на кој се пресметани придонеси согласно со закон, согласно член 9 став (1) точка 18) од Законот за данокот на добивка и член 4 став (2) алинеја 8) од Правилникот за ДД.</t>
  </si>
  <si>
    <t>Трошоци за практикантска работа над износите пропишани во Законот за практиканство</t>
  </si>
  <si>
    <t>Трошоци за практикантска работа над износите пропишани во Законот за практиканство согласно член 9 став (1) точка 19) од Законот за данокот на добивка.</t>
  </si>
  <si>
    <t>Трошоци за практична обука на ученици и практична настава на студенти во висина над 8.000 денари месечно</t>
  </si>
  <si>
    <t xml:space="preserve"> Трошоци за практична обука на ученици и практична настава на студенти во висина над 8.000 денари месечно согласно член 9 став (1) точка 20) од Законот за данокот на добивка.</t>
  </si>
  <si>
    <t>Трошоци за амортизација на ревалоризираната вредност на материјални и нематеријални средства</t>
  </si>
  <si>
    <t>Трошоци за амортизација на ревалоризираната вредност на материјални и нематеријални средства, согласно член 9-а) став (1 )од Законот за данокот на добивка и член 4 став (2) алинеја 9) од Правилникот за ДД.</t>
  </si>
  <si>
    <t>Трошоци за амортизација на материјални и нематеријални средства која е повисока од амортизацијата 
пресметана на набавната вредност на средствата со примена на стапки над пропишаните 
согласно Номенклатурата на средствата за амортизација</t>
  </si>
  <si>
    <t>Трошоци за амортизација на материјални и нематеријални средства која е повисока од амортизацијата пресметана на набавната вредност на средствата со примена на стапки над пропишаните согласно Номенклатурата на средствата за амортизација, 
согласно член 9-а) став (2) од Законот за данокот на добивка член 4 став (2) алинеја 10) од Правилникот за ДД.</t>
  </si>
  <si>
    <t>Преостаната сегашна вредност на основните средства кои не се користат, а се амортизираат во целост 
за кои не е издадена согласност од Управата за јавни приходи</t>
  </si>
  <si>
    <t>Преостаната сегашна вредност на основните средства кои не се користат, а се амортизираат во целост за кои не е издадена согласност од Управата за јавни приходи согласно член 9-а) став (5) од Законот за данокот на добивка и член 4 став (2) алинеја 11) од Правилникот за ДД.</t>
  </si>
  <si>
    <t>Трошоци за исправка на вредноста на ненаплатени побарувања</t>
  </si>
  <si>
    <t>Трошоци за исправка на вредноста на ненаплатените побарувања согласно член 10 од Законот за данокот на добивка.</t>
  </si>
  <si>
    <t>Износ на ненаплатени побарувања од заем</t>
  </si>
  <si>
    <t>Ненаплатени побарувања кои произлегуваат од трансфер на парични средства кои по својата економска суштина се заеми доколку не се вратени во истата година во која е извршен трансферот на заемот освен дадените заеми на правни лица резиденти на Република Македонија, согласно член 11 ставови (1) и (2) од Законот за данокот на добивка.</t>
  </si>
  <si>
    <t>Износ на позитивна разлика помеѓу расходите кои произлегуваат од трансакција по трансферна цена 
и расходите кои произлегуваат од таа трансакција по пазарна цена утврдена со принципот 
на „дофат на рака“ меѓу поврзани лица</t>
  </si>
  <si>
    <t>Износ на позитивна разлика помеѓу расходите кои произлегуваат од трансакција по трансферна цена и расходите кои произлегуваат од таа трансакција по пазарна цена утврдена со принципот на „дофат на рака“ меѓу поврзани лица 
согласно член 12 став (1) точка 1) од Законот за данокот на добивка и член 4 став (3) точка 1) од Правилникот за ДД.</t>
  </si>
  <si>
    <t>Износот на позитивната разлика помеѓу приходите кои произлегуваат од трансакцијата по цена 
утврдена во согласност со „дофат на рака“ и приходите кои произлегуваат од таа трансакција 
по трансферната цена меѓу поврзани лица</t>
  </si>
  <si>
    <t>Износот на позитивната разлика помеѓу приходите кои произлегуваат од трансакцијата по цена утврдена во согласност со „дофат на рака“ и приходите кои произлегуваат од таа трансакција по трансферната цена меѓу поврзани лица 
согласно член 12 став (1) точка 2) од Законот за данокот на добивка и член 4 став (3) точка 1) од Правилникот за ДД.</t>
  </si>
  <si>
    <t>Износ на дел од камати по заеми кои се добиени од поврзано лице, кој го надминува износот 
кој би се остварил доколку се работи за неповрзани лица</t>
  </si>
  <si>
    <t>Износот на делот од камати по заемите кои се добиени од поврзано лице, кој го надминува износот кој би се остварил доколку се работи за неповрзани лица согласно член 13 од Законот за данокот на добивка и член 4 став (3) точка 2) од Правилникот за ДД.</t>
  </si>
  <si>
    <t>Износ на затезни камати кои произлегуваат од односите со поврзано лице</t>
  </si>
  <si>
    <t>Износот на затезните камати кои произлегуваат од односите со поврзано лице согласно член 14 од Законот за данокот на добивка и член 4 став (3) точка 3) од Правилникот за ДД.</t>
  </si>
  <si>
    <t>Износ на камати на заеми добиени од содружници или акционери – нерезиденти со најмалку од 20% учество во капиталот</t>
  </si>
  <si>
    <t>Износот на каматите на заемите добиени од содружниците или акционерите – нерезиденти со најмалку од 20% учество во капиталот согласно член 15 од Законот за данокот на добивка и член 4 став (3) точка 4) од Правилникот за ДД.</t>
  </si>
  <si>
    <t>Други усогласувања на расходи</t>
  </si>
  <si>
    <t>Други усогласувања на расходите согласно Законот за данокот на добивка кои посебно не се наведени во претходните редни броеви.</t>
  </si>
  <si>
    <t>III.</t>
  </si>
  <si>
    <t>Даночна основа (I + II)</t>
  </si>
  <si>
    <r>
      <rPr>
        <b/>
        <sz val="9"/>
        <color indexed="30"/>
        <rFont val="Calibri"/>
        <family val="2"/>
        <charset val="204"/>
      </rPr>
      <t>Даночна основа (I+II)</t>
    </r>
    <r>
      <rPr>
        <sz val="9"/>
        <color indexed="8"/>
        <rFont val="Calibri"/>
        <family val="2"/>
        <charset val="204"/>
      </rPr>
      <t xml:space="preserve"> - Пресметковен износ кој претставува зголемена/намалена искажана добивка/загуба за износите на непризнаените расходи во даночниот биланс.</t>
    </r>
  </si>
  <si>
    <t>IV.</t>
  </si>
  <si>
    <t xml:space="preserve">Намалување на даночна основа (АОП 42 + АОП 43 + АОП 44 + АОП 45 + АОП 46 + АОП 47 + АОП 48) </t>
  </si>
  <si>
    <t>Намалување на даночна основа (АОП 42+ АОП 43+ АОП 44+ АОП 45+ АОП 46+ АОП 47+ АОП 48)</t>
  </si>
  <si>
    <t>Износ на наплатени побарувања за кои во претходниот период е зголемена даночната основа</t>
  </si>
  <si>
    <t>Износот на наплатени побарувања за кои во претходниот период е зголемена даночната основа согласно член 17 од Законот за данокот на добивка и член 5 став (1) точка 1) од Правилникот за ДД.</t>
  </si>
  <si>
    <t>Износ на вратен дел од заем за кој во претходните даночни периоди било извршено зголемување на даночната основа</t>
  </si>
  <si>
    <t>Износот на вратениот дел од заемот за кои во претходните даночни периоди било извршено зголемување на даночната основа согласно член 17 од Законот за данокот на добивка и член 5 став (1) точка 2) од Правилникот за ДД.</t>
  </si>
  <si>
    <t>Износ на трошоците за амортизација над износот пресметан со примена на амортизациони стапки утврдени со номенклатурата на средствата за амортизација и годишните амортизациони стапки 
за кои во претходниот период е извршено зголемување на даночната основица</t>
  </si>
  <si>
    <t>Износот на трошоците за амортизација над износот пресметан со примена на амортизациони стапки утврдени со номенклатурата на средствата за амортизација и годишните амортизациони стапки за кои во претходниот период 
е извршено зголемување на даночната основица согласно член 17-а став (1) од Законот за данокот на добивка и член 5 став (1) точка 5 од Правилникот за ДД.</t>
  </si>
  <si>
    <t>Износ на неисплатените надоместоци над износите утврдени во член 9 став (1) точки 2), 3-б), 4), 5), 5-а) 
и 6), од ЗДД, за кои во претходниот период е извршено зголемување на даночната основа, 
доколку истите се искажани како приход</t>
  </si>
  <si>
    <t>Износот на неисплатените надоместоци над износите утврдени во член 9 став 1) точки 2), 3-б), 4), 5), 5-а) и 6), од ЗДД, за кои во претходниот период е извршено зголемување на даночната основа, 
доколку истите се искажани како приход согласно член 17-а став (2) од Законот за данокот на добивка и член 5 став (1) точка 6 од Правилникот за ДД.</t>
  </si>
  <si>
    <t>Дивиденди остварени со учество во капиталот на друг даночен обврзник, оданочени со данок на добивка кај исплатувачот</t>
  </si>
  <si>
    <t>Дивиденди остварени со учество во капиталот на друг обврзник - резидент на Република Македонија, под услов да се оданочени кај обврзникот кој врши исплата на дивиденда согласно член 18 од Законот за данокот на добивка и член 5 став (1) точка 3) од Правилникот за ДД.</t>
  </si>
  <si>
    <t>Дел од загуба намалена за непризнаени расходи, пренесена од претходни години</t>
  </si>
  <si>
    <t>Дел од загубата намалена за непризнаени расходи пренесена од претходни години согласно член 19 од Законот за данокот на добивка и член 5 став (1) точка 4) од Правилникот за ДД.</t>
  </si>
  <si>
    <t>Износ на извршени вложувања од добивката (реинвестирана добивка)</t>
  </si>
  <si>
    <t>Износ на извршени вложувања од добивката (реинвестирана) за проширување на дејноста на даночниот обврзник, согласно член 28 од Законот за данокот на добивка и член 7 од Правилникот за ДД.</t>
  </si>
  <si>
    <t>V.</t>
  </si>
  <si>
    <r>
      <t>Даночна основа по намалување (III - IV</t>
    </r>
    <r>
      <rPr>
        <b/>
        <sz val="9"/>
        <color indexed="30"/>
        <rFont val="Calibri"/>
        <family val="2"/>
        <charset val="204"/>
      </rPr>
      <t>)</t>
    </r>
  </si>
  <si>
    <t>Даночна основа по намалување (III-IV)</t>
  </si>
  <si>
    <t>VI.</t>
  </si>
  <si>
    <t xml:space="preserve">Пресметан данок на добивка (V х 10%) </t>
  </si>
  <si>
    <t>Пресметан данок на добивка (V x 10%)</t>
  </si>
  <si>
    <t>VII.</t>
  </si>
  <si>
    <t>Намалување на пресметаниот данок на добивка (АОП 52 + АОП 53 + АОП 54 + АОП 55)</t>
  </si>
  <si>
    <t>Намалување на пресметаниот данок на добивка (АОП 52+АОП 53+АОП 54+АОП 55)</t>
  </si>
  <si>
    <t>Намалување на данокот за вредноста на набавени и ставени во употреба
до 10 фискални системи на опрема за регистрирање на готовински плаќања</t>
  </si>
  <si>
    <t>Намалување на данокот за вредноста на набавени и ставени во употреба до 10 фискални системи на опрема за регистрирање на готовински плаќања согласно член 30 од Законот за данокот на добивка и член 8 став (1) точка 1) од Правилникот за ДД.</t>
  </si>
  <si>
    <t>Износ на данок содржан во оданочени приходи / добивки во странство (witholding tax) 
до пропишаната стапка</t>
  </si>
  <si>
    <t>Износ на данок содржан во оданочени приходи/добивки во странство (withholding tax) до пропишаната стапка согласно член 37 од Законот за данокот на добивка и член 8 став (1) точка 2) од Правилникот за ДД.</t>
  </si>
  <si>
    <t>Данок кој го платила подружницата во странство за добивката вклучена во приходите на матичното правно лице во РМ, но не повеќе од износот на данокот по пропишаната стапка во ЗДД</t>
  </si>
  <si>
    <t>Се искажува износот на данокот кој го платила подружницата во странство под услов остварената добивка да е вклучена во приходите на матичното правно лице во Република Македонија согласно член 37 од Законот за данокот на добивка и член 8 став (1) точка 3) од Правилникот за ДД.</t>
  </si>
  <si>
    <t>Износ на пресметано даночно олеснување за дадена донација утврдена во согласност со член 30-а од ЗДД</t>
  </si>
  <si>
    <t>Износ на пресметано даночно олеснување за дадена донација утврдена во согласност со член 30-а од Законот за данокот на добивка и член 8 став (1) точка 4) од Правилникот за ДД.</t>
  </si>
  <si>
    <t>VIII.</t>
  </si>
  <si>
    <t>Пресметан данок по намалување (VI - VII)</t>
  </si>
  <si>
    <t>Пресметан данок по намалување (VI –VII)</t>
  </si>
  <si>
    <t>Платени аконтации на данокот на добивка за даночниот период</t>
  </si>
  <si>
    <t xml:space="preserve">Платени аконтации на данокот на добивка за даночниот период. Во ова поле се искажува износот на платените аконтации за месеците јануари-декември во изминатата година. </t>
  </si>
  <si>
    <t>Износ на повеќе платен данок на добивка пренесен од претходни даночни периоди</t>
  </si>
  <si>
    <t>Износ на повеќе платен данок на добивка пренесен од претходните даночни периоди согласно член 41 од Законот за данокот на добивка.</t>
  </si>
  <si>
    <t>Износ за доплата / повеќе платен износ (АОП 56 – АОП 57 – АОП 58)</t>
  </si>
  <si>
    <t>Износ за доплата/повеќе платен износ (АОП 56-АОП 57-АОП 58). Пред износот внесете знак “+“ за доплата или знак “-“ за повеќе платен износ. Доколку барате враќање на повеќе платениот данок впишете “x“ во полето пред знакот.</t>
  </si>
  <si>
    <t>IX.</t>
  </si>
  <si>
    <t xml:space="preserve">ПОСЕБНИ ПОДАТОЦИ </t>
  </si>
  <si>
    <t>Вкупен износ на извршени вложувања од добивката (реинвестирана)</t>
  </si>
  <si>
    <t>Вкупен износ на извршени вложувања од добивката (реинвестирана) за проширување на дејноста на даночниот обврзник, согласно член 28 од Законот за данок на добивка и член 7 од Правилникот за ДД.</t>
  </si>
  <si>
    <t>Загуби од претходни години за кои правото на покритие во рок од три години не е изминато</t>
  </si>
  <si>
    <t>Загуби од претходни години за кои правото на покритие во рок од три години не е изминато согласно член 19 од Законот за данокот на добивка и член 5 став (1) точка 4) од Правилникот за ДД.</t>
  </si>
  <si>
    <t>Остварена загуба намалена за непризнаените расходи од тековната година
која може да се пренесе во наредните три години</t>
  </si>
  <si>
    <t>Остварена загуба намалена за непризнаените расходи од тековната година која може да се пренесе во наредните три години согласно член 19 од Законот за данокот на добивка.</t>
  </si>
  <si>
    <t>Пренесен неискористен дел на правото на намалување на данокот по одредбите од член 30 од ЗДД</t>
  </si>
  <si>
    <t>Пренесен неискористен дел на правото на намалување на данокот по одредбите од член 30 од Законот за данокот на добивка и член 8 став (1) точка 1) од Правилникот за ДД.</t>
  </si>
  <si>
    <t>Пренесен неискористен дел на правото на намалување на данокот платен 
во странство до пропишаната стапка</t>
  </si>
  <si>
    <t>Пренесен неискористен дел на правото на намалување на данокот платен во странство до пропишаната стапка согласно член 8 став (4) од Правилникот за ДД.</t>
  </si>
  <si>
    <t>Остварен вкупен приход во годината</t>
  </si>
  <si>
    <t>Остварен вкупен приход по сите основи во годината.</t>
  </si>
  <si>
    <t xml:space="preserve">Вкупни трошоци за донаци во годината за кои се користи правото 
на намалување од Законот за донации и спонзорства во јавните дејности </t>
  </si>
  <si>
    <t>Вкупни трошоци за донации во годината за кои се користи правото на намалување од Законот за донации и спонзорства во јавните дејности.</t>
  </si>
  <si>
    <t>Вкупни трошоци за донаци во годината за кои не се користи правото 
на намалување од Законот за донации и спонзорства во јавните дејности</t>
  </si>
  <si>
    <t>Вкупни трошоци за донации во годината за кои не се користи правото на намалување од Законот за донации и спонзорства во јавните дејности.</t>
  </si>
  <si>
    <t xml:space="preserve">Вкупни трошоци за спонзорства во годината, за кои се користи правото 
на намалување од Законот за донации и спонзорства во јавните дејности </t>
  </si>
  <si>
    <t>Вкупни трошоци за спонзорства во годината, за кои се користи правото на намалување од Законот за донации и спонзорства во јавните дејности.</t>
  </si>
  <si>
    <t xml:space="preserve">Вкупни трошоци за спонзорства во годината, за кои не се користи правото 
на намалување од Законот за донации и спонзорства во јавните дејности </t>
  </si>
  <si>
    <t>Вкупни трошоци за спонзорства во годината, за кои не се користи правото на намалување од Законот за донации и спонзорства во јавните дејности.</t>
  </si>
  <si>
    <t xml:space="preserve">Вкупни трошоци за донација во спорт за која е користено намалување 
на пресметаниот данок, по член 30-а од ЗДД </t>
  </si>
  <si>
    <t>Вкупни трошоци за донација во спорт за која е користено намалување на пресметаниот данок, член 30-а, од Законот за данокот на добивка.</t>
  </si>
  <si>
    <t xml:space="preserve">Во: </t>
  </si>
  <si>
    <t xml:space="preserve">На ден: </t>
  </si>
  <si>
    <t>Лице одговорно за составување на извештајот:</t>
  </si>
  <si>
    <t>МП</t>
  </si>
  <si>
    <t>4</t>
  </si>
  <si>
    <t>7</t>
  </si>
  <si>
    <t>0</t>
  </si>
  <si>
    <t>2</t>
  </si>
  <si>
    <t>6</t>
  </si>
  <si>
    <t>8</t>
  </si>
  <si>
    <t>3</t>
  </si>
  <si>
    <t>9</t>
  </si>
  <si>
    <t>ЈЗУ Центар за јавно здравје Битола</t>
  </si>
  <si>
    <t>Битола</t>
  </si>
  <si>
    <t xml:space="preserve">Партизанска бб </t>
  </si>
  <si>
    <t>047 208 100</t>
  </si>
  <si>
    <t>cjzbitola@cjzbt.org.mk</t>
  </si>
  <si>
    <t>Елизабета Петреска</t>
  </si>
  <si>
    <t>д-р Светлана П.Кљусева</t>
  </si>
  <si>
    <t>Фондовска сметка</t>
  </si>
  <si>
    <t>86.90</t>
  </si>
  <si>
    <t>Други здравствени дејности</t>
  </si>
  <si>
    <t>.</t>
  </si>
  <si>
    <t xml:space="preserve"> Други здравствени дејности</t>
  </si>
</sst>
</file>

<file path=xl/styles.xml><?xml version="1.0" encoding="utf-8"?>
<styleSheet xmlns="http://schemas.openxmlformats.org/spreadsheetml/2006/main">
  <numFmts count="2">
    <numFmt numFmtId="43" formatCode="_(* #,##0.00_);_(* \(#,##0.00\);_(* &quot;-&quot;??_);_(@_)"/>
    <numFmt numFmtId="164" formatCode="[$-F400]h:mm:ss\ AM/PM"/>
  </numFmts>
  <fonts count="66">
    <font>
      <sz val="11"/>
      <color theme="1"/>
      <name val="Calibri"/>
      <family val="2"/>
      <charset val="204"/>
      <scheme val="minor"/>
    </font>
    <font>
      <sz val="10"/>
      <color indexed="8"/>
      <name val="Calibri"/>
      <family val="2"/>
      <charset val="204"/>
    </font>
    <font>
      <sz val="10"/>
      <name val="Arial"/>
      <family val="2"/>
      <charset val="204"/>
    </font>
    <font>
      <vertAlign val="superscript"/>
      <sz val="11"/>
      <color indexed="8"/>
      <name val="Calibri"/>
      <family val="2"/>
      <charset val="204"/>
    </font>
    <font>
      <vertAlign val="superscript"/>
      <sz val="10"/>
      <color indexed="8"/>
      <name val="Calibri"/>
      <family val="2"/>
      <charset val="204"/>
    </font>
    <font>
      <b/>
      <sz val="10"/>
      <color indexed="8"/>
      <name val="Calibri"/>
      <family val="2"/>
      <charset val="204"/>
    </font>
    <font>
      <b/>
      <vertAlign val="superscript"/>
      <sz val="10"/>
      <color indexed="8"/>
      <name val="Calibri"/>
      <family val="2"/>
      <charset val="204"/>
    </font>
    <font>
      <sz val="9"/>
      <color indexed="8"/>
      <name val="Calibri"/>
      <family val="2"/>
      <charset val="204"/>
    </font>
    <font>
      <b/>
      <sz val="9"/>
      <color indexed="8"/>
      <name val="Calibri"/>
      <family val="2"/>
      <charset val="204"/>
    </font>
    <font>
      <b/>
      <sz val="11"/>
      <color indexed="8"/>
      <name val="Calibri"/>
      <family val="2"/>
      <charset val="204"/>
    </font>
    <font>
      <sz val="10"/>
      <name val="Calibri"/>
      <family val="2"/>
      <charset val="204"/>
    </font>
    <font>
      <vertAlign val="superscript"/>
      <sz val="10"/>
      <name val="Calibri"/>
      <family val="2"/>
      <charset val="204"/>
    </font>
    <font>
      <b/>
      <sz val="9"/>
      <color indexed="30"/>
      <name val="Calibri"/>
      <family val="2"/>
      <charset val="204"/>
    </font>
    <font>
      <sz val="8"/>
      <name val="Calibri"/>
      <family val="2"/>
      <charset val="204"/>
    </font>
    <font>
      <sz val="11"/>
      <color theme="0"/>
      <name val="Calibri"/>
      <family val="2"/>
      <charset val="204"/>
      <scheme val="minor"/>
    </font>
    <font>
      <b/>
      <sz val="11"/>
      <color theme="0"/>
      <name val="Calibri"/>
      <family val="2"/>
      <charset val="204"/>
      <scheme val="minor"/>
    </font>
    <font>
      <b/>
      <sz val="11"/>
      <color theme="1"/>
      <name val="Calibri"/>
      <family val="2"/>
      <charset val="204"/>
      <scheme val="minor"/>
    </font>
    <font>
      <sz val="11"/>
      <color rgb="FFFF0000"/>
      <name val="Calibri"/>
      <family val="2"/>
      <charset val="204"/>
      <scheme val="minor"/>
    </font>
    <font>
      <sz val="10"/>
      <color theme="1"/>
      <name val="Calibri"/>
      <family val="2"/>
      <charset val="204"/>
      <scheme val="minor"/>
    </font>
    <font>
      <sz val="9"/>
      <color theme="1"/>
      <name val="Calibri"/>
      <family val="2"/>
      <charset val="204"/>
      <scheme val="minor"/>
    </font>
    <font>
      <sz val="10.5"/>
      <color theme="1"/>
      <name val="Calibri"/>
      <family val="2"/>
      <charset val="204"/>
      <scheme val="minor"/>
    </font>
    <font>
      <sz val="8"/>
      <color theme="1"/>
      <name val="Calibri"/>
      <family val="2"/>
      <charset val="204"/>
      <scheme val="minor"/>
    </font>
    <font>
      <sz val="10"/>
      <color theme="0"/>
      <name val="Calibri"/>
      <family val="2"/>
      <charset val="204"/>
      <scheme val="minor"/>
    </font>
    <font>
      <b/>
      <sz val="11"/>
      <color rgb="FF0070C0"/>
      <name val="Calibri"/>
      <family val="2"/>
      <charset val="204"/>
      <scheme val="minor"/>
    </font>
    <font>
      <sz val="11"/>
      <name val="Calibri"/>
      <family val="2"/>
      <charset val="204"/>
      <scheme val="minor"/>
    </font>
    <font>
      <b/>
      <sz val="10"/>
      <color theme="1"/>
      <name val="Calibri"/>
      <family val="2"/>
      <charset val="204"/>
      <scheme val="minor"/>
    </font>
    <font>
      <sz val="11"/>
      <color theme="0" tint="-0.14999847407452621"/>
      <name val="Calibri"/>
      <family val="2"/>
      <charset val="204"/>
      <scheme val="minor"/>
    </font>
    <font>
      <sz val="10"/>
      <color theme="3"/>
      <name val="Calibri"/>
      <family val="2"/>
      <charset val="204"/>
      <scheme val="minor"/>
    </font>
    <font>
      <sz val="12"/>
      <color theme="1"/>
      <name val="Calibri"/>
      <family val="2"/>
      <charset val="204"/>
      <scheme val="minor"/>
    </font>
    <font>
      <b/>
      <sz val="12"/>
      <color theme="1"/>
      <name val="Calibri"/>
      <family val="2"/>
      <charset val="204"/>
      <scheme val="minor"/>
    </font>
    <font>
      <b/>
      <sz val="16"/>
      <color theme="1"/>
      <name val="Calibri"/>
      <family val="2"/>
      <charset val="204"/>
      <scheme val="minor"/>
    </font>
    <font>
      <sz val="7.5"/>
      <color theme="1"/>
      <name val="Calibri"/>
      <family val="2"/>
      <charset val="204"/>
      <scheme val="minor"/>
    </font>
    <font>
      <sz val="11"/>
      <color rgb="FF0070C0"/>
      <name val="Calibri"/>
      <family val="2"/>
      <charset val="204"/>
      <scheme val="minor"/>
    </font>
    <font>
      <b/>
      <sz val="9"/>
      <color rgb="FF0070C0"/>
      <name val="Calibri"/>
      <family val="2"/>
      <charset val="204"/>
      <scheme val="minor"/>
    </font>
    <font>
      <b/>
      <sz val="8"/>
      <name val="Calibri"/>
      <family val="2"/>
      <charset val="204"/>
      <scheme val="minor"/>
    </font>
    <font>
      <sz val="8"/>
      <name val="Calibri"/>
      <family val="2"/>
      <charset val="204"/>
      <scheme val="minor"/>
    </font>
    <font>
      <b/>
      <sz val="13"/>
      <name val="Calibri"/>
      <family val="2"/>
      <charset val="204"/>
      <scheme val="minor"/>
    </font>
    <font>
      <b/>
      <sz val="11"/>
      <name val="Calibri"/>
      <family val="2"/>
      <charset val="204"/>
      <scheme val="minor"/>
    </font>
    <font>
      <sz val="10"/>
      <color theme="0" tint="-0.14999847407452621"/>
      <name val="Calibri"/>
      <family val="2"/>
      <charset val="204"/>
      <scheme val="minor"/>
    </font>
    <font>
      <sz val="10"/>
      <color theme="0" tint="-0.34998626667073579"/>
      <name val="Calibri"/>
      <family val="2"/>
      <charset val="204"/>
      <scheme val="minor"/>
    </font>
    <font>
      <sz val="10"/>
      <color theme="0" tint="-0.499984740745262"/>
      <name val="Calibri"/>
      <family val="2"/>
      <charset val="204"/>
      <scheme val="minor"/>
    </font>
    <font>
      <sz val="10"/>
      <color rgb="FF474747"/>
      <name val="Calibri"/>
      <family val="2"/>
      <charset val="204"/>
      <scheme val="minor"/>
    </font>
    <font>
      <b/>
      <sz val="10"/>
      <color theme="0" tint="-0.499984740745262"/>
      <name val="Calibri"/>
      <family val="2"/>
      <charset val="204"/>
      <scheme val="minor"/>
    </font>
    <font>
      <sz val="11"/>
      <color theme="0" tint="-0.499984740745262"/>
      <name val="Calibri"/>
      <family val="2"/>
      <charset val="204"/>
      <scheme val="minor"/>
    </font>
    <font>
      <b/>
      <sz val="9"/>
      <color theme="1"/>
      <name val="Calibri"/>
      <family val="2"/>
      <charset val="204"/>
      <scheme val="minor"/>
    </font>
    <font>
      <b/>
      <sz val="9"/>
      <color rgb="FF0070C0"/>
      <name val="Calibri"/>
      <family val="2"/>
      <charset val="204"/>
    </font>
    <font>
      <sz val="7"/>
      <color theme="1"/>
      <name val="Calibri"/>
      <family val="2"/>
      <charset val="204"/>
      <scheme val="minor"/>
    </font>
    <font>
      <i/>
      <sz val="9"/>
      <color theme="1"/>
      <name val="Calibri"/>
      <family val="2"/>
      <charset val="204"/>
      <scheme val="minor"/>
    </font>
    <font>
      <b/>
      <sz val="8"/>
      <color theme="1"/>
      <name val="Calibri"/>
      <family val="2"/>
      <charset val="204"/>
      <scheme val="minor"/>
    </font>
    <font>
      <b/>
      <sz val="13"/>
      <color theme="0"/>
      <name val="Calibri"/>
      <family val="2"/>
      <charset val="204"/>
      <scheme val="minor"/>
    </font>
    <font>
      <sz val="9"/>
      <name val="Calibri"/>
      <family val="2"/>
      <charset val="204"/>
      <scheme val="minor"/>
    </font>
    <font>
      <sz val="10"/>
      <color rgb="FF0070C0"/>
      <name val="Calibri"/>
      <family val="2"/>
      <charset val="204"/>
      <scheme val="minor"/>
    </font>
    <font>
      <b/>
      <sz val="11"/>
      <color theme="4" tint="-0.249977111117893"/>
      <name val="Calibri"/>
      <family val="2"/>
      <charset val="204"/>
      <scheme val="minor"/>
    </font>
    <font>
      <b/>
      <sz val="13"/>
      <color theme="1"/>
      <name val="Calibri"/>
      <family val="2"/>
      <charset val="204"/>
      <scheme val="minor"/>
    </font>
    <font>
      <i/>
      <sz val="11"/>
      <color theme="1"/>
      <name val="Calibri"/>
      <family val="2"/>
      <charset val="204"/>
      <scheme val="minor"/>
    </font>
    <font>
      <i/>
      <sz val="10"/>
      <color theme="1"/>
      <name val="Calibri"/>
      <family val="2"/>
      <charset val="204"/>
      <scheme val="minor"/>
    </font>
    <font>
      <b/>
      <sz val="17"/>
      <color theme="1"/>
      <name val="Calibri"/>
      <family val="2"/>
      <charset val="204"/>
      <scheme val="minor"/>
    </font>
    <font>
      <sz val="11"/>
      <color theme="4" tint="-0.249977111117893"/>
      <name val="Calibri"/>
      <family val="2"/>
      <charset val="204"/>
      <scheme val="minor"/>
    </font>
    <font>
      <sz val="9.5"/>
      <color theme="1"/>
      <name val="Calibri"/>
      <family val="2"/>
      <charset val="204"/>
      <scheme val="minor"/>
    </font>
    <font>
      <b/>
      <sz val="9.5"/>
      <color theme="1"/>
      <name val="Calibri"/>
      <family val="2"/>
      <charset val="204"/>
      <scheme val="minor"/>
    </font>
    <font>
      <i/>
      <sz val="10.5"/>
      <color theme="1"/>
      <name val="Calibri"/>
      <family val="2"/>
      <charset val="204"/>
      <scheme val="minor"/>
    </font>
    <font>
      <sz val="10"/>
      <name val="Calibri"/>
      <family val="2"/>
      <charset val="204"/>
      <scheme val="minor"/>
    </font>
    <font>
      <sz val="10"/>
      <color theme="1"/>
      <name val="Calibri"/>
      <family val="2"/>
      <charset val="204"/>
    </font>
    <font>
      <b/>
      <sz val="10.5"/>
      <color theme="1"/>
      <name val="Calibri"/>
      <family val="2"/>
      <charset val="204"/>
      <scheme val="minor"/>
    </font>
    <font>
      <sz val="9"/>
      <color theme="1"/>
      <name val="Calibri"/>
      <family val="2"/>
      <charset val="204"/>
    </font>
    <font>
      <sz val="8"/>
      <color theme="4" tint="-0.249977111117893"/>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9F9F9"/>
        <bgColor indexed="64"/>
      </patternFill>
    </fill>
    <fill>
      <patternFill patternType="solid">
        <fgColor rgb="FFF3F7FB"/>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s>
  <cellStyleXfs count="3">
    <xf numFmtId="0" fontId="0" fillId="0" borderId="0"/>
    <xf numFmtId="43" fontId="2" fillId="0" borderId="0" applyFont="0" applyFill="0" applyBorder="0" applyAlignment="0" applyProtection="0"/>
    <xf numFmtId="0" fontId="2" fillId="0" borderId="0"/>
  </cellStyleXfs>
  <cellXfs count="650">
    <xf numFmtId="0" fontId="0" fillId="0" borderId="0" xfId="0"/>
    <xf numFmtId="0" fontId="16" fillId="2" borderId="0" xfId="0" applyFont="1" applyFill="1" applyBorder="1" applyAlignment="1" applyProtection="1">
      <alignment vertical="center"/>
    </xf>
    <xf numFmtId="0" fontId="0" fillId="2" borderId="0" xfId="0" applyFill="1" applyProtection="1"/>
    <xf numFmtId="0" fontId="0" fillId="2" borderId="0" xfId="0" applyFont="1" applyFill="1" applyProtection="1"/>
    <xf numFmtId="0" fontId="0" fillId="2" borderId="0" xfId="0" applyFont="1" applyFill="1" applyBorder="1" applyAlignment="1" applyProtection="1">
      <alignment vertical="center"/>
    </xf>
    <xf numFmtId="0" fontId="0" fillId="2" borderId="0" xfId="0" applyFill="1" applyBorder="1" applyProtection="1"/>
    <xf numFmtId="0" fontId="0" fillId="2" borderId="1" xfId="0" applyFill="1" applyBorder="1" applyProtection="1"/>
    <xf numFmtId="0" fontId="18" fillId="0" borderId="0" xfId="0" applyFont="1" applyProtection="1"/>
    <xf numFmtId="0" fontId="0" fillId="2" borderId="0" xfId="0" applyFill="1" applyBorder="1" applyAlignment="1" applyProtection="1">
      <alignment vertical="center"/>
    </xf>
    <xf numFmtId="0" fontId="18" fillId="2" borderId="0" xfId="0" applyFont="1" applyFill="1" applyBorder="1" applyAlignment="1" applyProtection="1"/>
    <xf numFmtId="0" fontId="19" fillId="0" borderId="2" xfId="0" applyFont="1" applyBorder="1" applyAlignment="1" applyProtection="1">
      <alignment horizontal="left" vertical="center" wrapText="1"/>
    </xf>
    <xf numFmtId="0" fontId="0" fillId="2" borderId="0" xfId="0" applyFont="1" applyFill="1" applyBorder="1" applyProtection="1"/>
    <xf numFmtId="0" fontId="0" fillId="2" borderId="0" xfId="0" applyFill="1" applyBorder="1" applyAlignment="1" applyProtection="1">
      <alignment horizontal="center"/>
    </xf>
    <xf numFmtId="0" fontId="0" fillId="2" borderId="3" xfId="0" applyFill="1" applyBorder="1" applyProtection="1"/>
    <xf numFmtId="0" fontId="0" fillId="2" borderId="4" xfId="0" applyFill="1" applyBorder="1" applyProtection="1"/>
    <xf numFmtId="0" fontId="0" fillId="2" borderId="5" xfId="0" applyFill="1" applyBorder="1" applyProtection="1"/>
    <xf numFmtId="0" fontId="18" fillId="2" borderId="5" xfId="0" applyFont="1" applyFill="1" applyBorder="1" applyAlignment="1" applyProtection="1">
      <alignment horizontal="left"/>
    </xf>
    <xf numFmtId="0" fontId="0" fillId="2" borderId="6" xfId="0" applyFill="1" applyBorder="1" applyProtection="1"/>
    <xf numFmtId="0" fontId="0" fillId="2" borderId="7" xfId="0" applyFill="1" applyBorder="1" applyProtection="1"/>
    <xf numFmtId="0" fontId="18" fillId="2" borderId="0" xfId="0" applyFont="1" applyFill="1" applyProtection="1"/>
    <xf numFmtId="0" fontId="18" fillId="2" borderId="0" xfId="0" applyFont="1" applyFill="1" applyBorder="1" applyProtection="1"/>
    <xf numFmtId="0" fontId="14" fillId="2" borderId="0" xfId="0" applyFont="1" applyFill="1" applyProtection="1"/>
    <xf numFmtId="0" fontId="0" fillId="2" borderId="0" xfId="0" applyFill="1" applyAlignment="1" applyProtection="1"/>
    <xf numFmtId="0" fontId="18" fillId="2" borderId="0" xfId="0" applyFont="1" applyFill="1" applyBorder="1" applyAlignment="1" applyProtection="1">
      <alignment vertical="center"/>
    </xf>
    <xf numFmtId="0" fontId="18" fillId="2" borderId="0" xfId="0" applyFont="1" applyFill="1" applyAlignment="1" applyProtection="1"/>
    <xf numFmtId="0" fontId="18" fillId="2" borderId="1" xfId="0" applyFont="1" applyFill="1" applyBorder="1" applyProtection="1"/>
    <xf numFmtId="0" fontId="14" fillId="2" borderId="0" xfId="0" applyFont="1" applyFill="1" applyBorder="1" applyProtection="1"/>
    <xf numFmtId="0" fontId="20" fillId="2" borderId="0" xfId="0" applyFont="1" applyFill="1" applyProtection="1"/>
    <xf numFmtId="0" fontId="20" fillId="2" borderId="5" xfId="0" applyFont="1" applyFill="1" applyBorder="1" applyProtection="1"/>
    <xf numFmtId="0" fontId="17" fillId="2" borderId="0" xfId="0" applyFont="1" applyFill="1" applyProtection="1"/>
    <xf numFmtId="0" fontId="18" fillId="2" borderId="0" xfId="0" applyFont="1" applyFill="1" applyAlignment="1" applyProtection="1">
      <alignment vertical="center"/>
    </xf>
    <xf numFmtId="0" fontId="0" fillId="0" borderId="0" xfId="0" applyFill="1" applyBorder="1" applyAlignment="1" applyProtection="1">
      <alignment horizontal="center" vertical="center"/>
    </xf>
    <xf numFmtId="0" fontId="0" fillId="2" borderId="0" xfId="0" applyFill="1" applyAlignment="1" applyProtection="1">
      <alignment vertical="center"/>
    </xf>
    <xf numFmtId="0" fontId="21" fillId="2" borderId="0" xfId="0" applyFont="1" applyFill="1" applyBorder="1" applyAlignment="1" applyProtection="1">
      <alignment horizontal="center" vertical="center" wrapText="1"/>
    </xf>
    <xf numFmtId="3" fontId="0" fillId="2" borderId="2" xfId="0" applyNumberFormat="1" applyFill="1" applyBorder="1" applyAlignment="1" applyProtection="1">
      <alignment horizontal="center" vertical="center"/>
    </xf>
    <xf numFmtId="1" fontId="16" fillId="2" borderId="0" xfId="0" applyNumberFormat="1" applyFont="1" applyFill="1" applyBorder="1" applyAlignment="1" applyProtection="1">
      <alignment vertical="center"/>
    </xf>
    <xf numFmtId="0" fontId="19" fillId="2" borderId="0" xfId="0" applyFont="1" applyFill="1" applyBorder="1" applyAlignment="1" applyProtection="1">
      <alignment vertical="center"/>
    </xf>
    <xf numFmtId="49" fontId="16" fillId="2" borderId="4" xfId="0" applyNumberFormat="1" applyFont="1" applyFill="1" applyBorder="1" applyAlignment="1" applyProtection="1">
      <alignment horizontal="center" vertical="center"/>
    </xf>
    <xf numFmtId="49" fontId="16" fillId="2" borderId="2" xfId="0" applyNumberFormat="1" applyFont="1" applyFill="1" applyBorder="1" applyAlignment="1" applyProtection="1">
      <alignment horizontal="center" vertical="center"/>
    </xf>
    <xf numFmtId="49" fontId="0" fillId="2" borderId="0" xfId="0" applyNumberFormat="1" applyFill="1" applyProtection="1"/>
    <xf numFmtId="0" fontId="22" fillId="2" borderId="0" xfId="0" applyFont="1" applyFill="1" applyProtection="1"/>
    <xf numFmtId="3" fontId="22" fillId="2" borderId="0" xfId="0" applyNumberFormat="1" applyFont="1" applyFill="1" applyProtection="1"/>
    <xf numFmtId="0" fontId="22" fillId="2" borderId="0" xfId="0" applyFont="1" applyFill="1" applyBorder="1" applyProtection="1"/>
    <xf numFmtId="0" fontId="17" fillId="2" borderId="0" xfId="0" applyFont="1" applyFill="1" applyBorder="1" applyProtection="1"/>
    <xf numFmtId="0" fontId="19" fillId="2" borderId="0" xfId="0" applyFont="1" applyFill="1" applyProtection="1"/>
    <xf numFmtId="0" fontId="0" fillId="2" borderId="0" xfId="0" applyFill="1" applyBorder="1" applyAlignment="1" applyProtection="1"/>
    <xf numFmtId="49" fontId="18" fillId="2" borderId="0" xfId="0" applyNumberFormat="1" applyFont="1" applyFill="1" applyBorder="1" applyAlignment="1" applyProtection="1">
      <alignment vertical="center"/>
    </xf>
    <xf numFmtId="49" fontId="0" fillId="2" borderId="0" xfId="0" applyNumberFormat="1" applyFill="1" applyBorder="1" applyProtection="1"/>
    <xf numFmtId="49" fontId="18" fillId="2" borderId="0" xfId="0" applyNumberFormat="1" applyFont="1" applyFill="1" applyProtection="1"/>
    <xf numFmtId="49" fontId="0" fillId="2" borderId="1" xfId="0" applyNumberFormat="1" applyFill="1" applyBorder="1" applyProtection="1"/>
    <xf numFmtId="49" fontId="18" fillId="2" borderId="0" xfId="0" applyNumberFormat="1" applyFont="1" applyFill="1" applyAlignment="1" applyProtection="1"/>
    <xf numFmtId="0" fontId="0" fillId="2" borderId="0" xfId="0" applyNumberFormat="1" applyFill="1" applyProtection="1"/>
    <xf numFmtId="0" fontId="18" fillId="2" borderId="0" xfId="0" applyNumberFormat="1" applyFont="1" applyFill="1" applyProtection="1"/>
    <xf numFmtId="0" fontId="0" fillId="2" borderId="0" xfId="0" applyNumberFormat="1" applyFill="1" applyAlignment="1" applyProtection="1">
      <alignment vertical="center"/>
    </xf>
    <xf numFmtId="3" fontId="18" fillId="2" borderId="0" xfId="0" applyNumberFormat="1" applyFont="1" applyFill="1" applyAlignment="1" applyProtection="1">
      <alignment horizontal="right"/>
    </xf>
    <xf numFmtId="3" fontId="0" fillId="2" borderId="1" xfId="0" applyNumberFormat="1" applyFill="1" applyBorder="1" applyAlignment="1" applyProtection="1">
      <alignment horizontal="right"/>
    </xf>
    <xf numFmtId="3" fontId="0" fillId="2" borderId="0" xfId="0" applyNumberFormat="1" applyFill="1" applyBorder="1" applyAlignment="1" applyProtection="1">
      <alignment horizontal="right" vertical="center"/>
    </xf>
    <xf numFmtId="3" fontId="18" fillId="2" borderId="0" xfId="0" applyNumberFormat="1" applyFont="1" applyFill="1" applyBorder="1" applyAlignment="1" applyProtection="1">
      <alignment horizontal="right"/>
    </xf>
    <xf numFmtId="0" fontId="0" fillId="2" borderId="15" xfId="0" applyFill="1" applyBorder="1" applyAlignment="1" applyProtection="1">
      <alignment horizontal="right" vertical="center"/>
    </xf>
    <xf numFmtId="0" fontId="0" fillId="2" borderId="15" xfId="0" applyFont="1" applyFill="1" applyBorder="1" applyAlignment="1" applyProtection="1">
      <alignment horizontal="right" vertical="center"/>
    </xf>
    <xf numFmtId="0" fontId="23" fillId="2" borderId="0" xfId="0" applyFont="1" applyFill="1" applyAlignment="1" applyProtection="1">
      <alignment horizontal="left" vertical="center"/>
    </xf>
    <xf numFmtId="0" fontId="23" fillId="2" borderId="0" xfId="0" applyFont="1" applyFill="1" applyBorder="1" applyAlignment="1" applyProtection="1">
      <alignment vertical="center"/>
    </xf>
    <xf numFmtId="0" fontId="0" fillId="2" borderId="0" xfId="0" applyFont="1" applyFill="1" applyBorder="1" applyAlignment="1" applyProtection="1">
      <alignment horizontal="right" vertical="center"/>
    </xf>
    <xf numFmtId="0" fontId="24" fillId="2" borderId="0" xfId="0" applyFont="1" applyFill="1" applyProtection="1"/>
    <xf numFmtId="0" fontId="0" fillId="2" borderId="16" xfId="0" applyFont="1" applyFill="1" applyBorder="1" applyAlignment="1" applyProtection="1">
      <alignment horizontal="right" vertical="center"/>
    </xf>
    <xf numFmtId="0" fontId="19" fillId="2" borderId="0" xfId="0" applyFont="1" applyFill="1" applyBorder="1" applyAlignment="1" applyProtection="1"/>
    <xf numFmtId="0" fontId="18" fillId="2" borderId="0" xfId="0" applyFont="1" applyFill="1" applyBorder="1" applyAlignment="1" applyProtection="1">
      <alignment horizontal="right" vertical="center"/>
    </xf>
    <xf numFmtId="49" fontId="25" fillId="2" borderId="0" xfId="0" applyNumberFormat="1" applyFont="1" applyFill="1" applyBorder="1" applyAlignment="1" applyProtection="1">
      <alignment horizontal="center" vertical="top"/>
    </xf>
    <xf numFmtId="3" fontId="16" fillId="2" borderId="4" xfId="0" applyNumberFormat="1" applyFont="1" applyFill="1" applyBorder="1" applyAlignment="1" applyProtection="1">
      <alignment horizontal="center" vertical="center"/>
    </xf>
    <xf numFmtId="3" fontId="18" fillId="2" borderId="0" xfId="0" applyNumberFormat="1" applyFont="1" applyFill="1" applyAlignment="1" applyProtection="1">
      <alignment horizontal="center" vertical="center"/>
    </xf>
    <xf numFmtId="0" fontId="26" fillId="2" borderId="0" xfId="0" applyFont="1" applyFill="1" applyAlignment="1" applyProtection="1">
      <alignment horizontal="left" vertical="center"/>
    </xf>
    <xf numFmtId="0" fontId="16" fillId="2" borderId="0" xfId="0" applyFont="1" applyFill="1" applyProtection="1"/>
    <xf numFmtId="3" fontId="27" fillId="2" borderId="0" xfId="0" applyNumberFormat="1" applyFont="1" applyFill="1" applyProtection="1"/>
    <xf numFmtId="49" fontId="16"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vertical="center"/>
    </xf>
    <xf numFmtId="0" fontId="28" fillId="2" borderId="0" xfId="0" applyFont="1" applyFill="1" applyBorder="1" applyAlignment="1" applyProtection="1">
      <alignment horizontal="left" vertical="center"/>
    </xf>
    <xf numFmtId="0" fontId="16" fillId="2" borderId="1" xfId="0" applyFont="1" applyFill="1" applyBorder="1" applyAlignment="1" applyProtection="1"/>
    <xf numFmtId="0" fontId="19" fillId="2" borderId="0" xfId="0" applyFont="1" applyFill="1" applyBorder="1" applyAlignment="1" applyProtection="1">
      <alignment horizontal="center" vertical="center"/>
    </xf>
    <xf numFmtId="0" fontId="21" fillId="2" borderId="0" xfId="0" applyFont="1" applyFill="1" applyAlignment="1" applyProtection="1"/>
    <xf numFmtId="1" fontId="16" fillId="2" borderId="4" xfId="0" applyNumberFormat="1" applyFont="1" applyFill="1" applyBorder="1" applyAlignment="1" applyProtection="1">
      <alignment horizontal="center" vertical="center"/>
    </xf>
    <xf numFmtId="1" fontId="16" fillId="2" borderId="2" xfId="0" applyNumberFormat="1" applyFont="1" applyFill="1" applyBorder="1" applyAlignment="1" applyProtection="1">
      <alignment horizontal="center" vertical="center"/>
    </xf>
    <xf numFmtId="49" fontId="19" fillId="2" borderId="0" xfId="0" applyNumberFormat="1" applyFont="1" applyFill="1" applyBorder="1" applyAlignment="1" applyProtection="1"/>
    <xf numFmtId="49" fontId="19" fillId="2" borderId="0" xfId="0" applyNumberFormat="1" applyFont="1" applyFill="1" applyAlignment="1" applyProtection="1">
      <alignment horizontal="center" vertical="center"/>
    </xf>
    <xf numFmtId="49" fontId="0" fillId="2" borderId="0" xfId="0" applyNumberFormat="1" applyFont="1" applyFill="1" applyBorder="1" applyAlignment="1" applyProtection="1"/>
    <xf numFmtId="49" fontId="16" fillId="2" borderId="0" xfId="0" applyNumberFormat="1" applyFont="1" applyFill="1" applyBorder="1" applyAlignment="1" applyProtection="1"/>
    <xf numFmtId="49" fontId="29" fillId="2" borderId="0" xfId="0" applyNumberFormat="1" applyFont="1" applyFill="1" applyAlignment="1" applyProtection="1">
      <alignment horizontal="center" vertical="center"/>
    </xf>
    <xf numFmtId="49" fontId="18" fillId="2" borderId="0" xfId="0" applyNumberFormat="1" applyFont="1" applyFill="1" applyBorder="1" applyAlignment="1" applyProtection="1">
      <alignment horizontal="left"/>
    </xf>
    <xf numFmtId="0" fontId="0" fillId="2" borderId="0" xfId="0" applyFill="1" applyBorder="1" applyAlignment="1" applyProtection="1">
      <alignment horizontal="left" vertical="center" wrapText="1"/>
    </xf>
    <xf numFmtId="49" fontId="18" fillId="0" borderId="0" xfId="0" applyNumberFormat="1" applyFont="1" applyFill="1" applyBorder="1" applyAlignment="1" applyProtection="1"/>
    <xf numFmtId="49" fontId="0" fillId="2" borderId="0" xfId="0" applyNumberFormat="1" applyFill="1" applyBorder="1" applyAlignment="1" applyProtection="1">
      <alignment vertical="center"/>
    </xf>
    <xf numFmtId="0" fontId="0" fillId="2" borderId="0" xfId="0" applyNumberFormat="1" applyFont="1" applyFill="1" applyBorder="1" applyAlignment="1" applyProtection="1">
      <alignment vertical="center"/>
    </xf>
    <xf numFmtId="0" fontId="0" fillId="2" borderId="0" xfId="0" applyNumberFormat="1" applyFill="1" applyBorder="1" applyAlignment="1" applyProtection="1">
      <alignment vertical="center"/>
    </xf>
    <xf numFmtId="49" fontId="0" fillId="0" borderId="0" xfId="0" applyNumberFormat="1" applyFill="1" applyBorder="1" applyAlignment="1" applyProtection="1">
      <alignment vertical="center"/>
    </xf>
    <xf numFmtId="49" fontId="18" fillId="2" borderId="0" xfId="0" applyNumberFormat="1" applyFont="1" applyFill="1" applyBorder="1" applyAlignment="1" applyProtection="1"/>
    <xf numFmtId="3" fontId="22" fillId="2" borderId="0" xfId="0" applyNumberFormat="1" applyFont="1" applyFill="1" applyBorder="1" applyProtection="1"/>
    <xf numFmtId="3" fontId="27" fillId="2" borderId="0" xfId="0" applyNumberFormat="1" applyFont="1" applyFill="1" applyBorder="1" applyProtection="1"/>
    <xf numFmtId="3" fontId="18" fillId="2" borderId="0" xfId="0" applyNumberFormat="1" applyFont="1" applyFill="1" applyBorder="1" applyAlignment="1" applyProtection="1">
      <alignment horizontal="right" vertical="center"/>
    </xf>
    <xf numFmtId="49" fontId="16" fillId="0" borderId="0" xfId="0" applyNumberFormat="1" applyFont="1" applyFill="1" applyBorder="1" applyAlignment="1" applyProtection="1">
      <alignment vertical="center"/>
    </xf>
    <xf numFmtId="49" fontId="19" fillId="2" borderId="0" xfId="0" applyNumberFormat="1" applyFont="1" applyFill="1" applyBorder="1" applyAlignment="1" applyProtection="1">
      <alignment vertical="center"/>
    </xf>
    <xf numFmtId="49" fontId="19" fillId="2" borderId="0" xfId="0" applyNumberFormat="1" applyFont="1" applyFill="1" applyProtection="1"/>
    <xf numFmtId="49" fontId="19" fillId="2" borderId="0" xfId="0" applyNumberFormat="1" applyFont="1" applyFill="1" applyBorder="1" applyAlignment="1" applyProtection="1">
      <alignment horizontal="center" vertical="center"/>
    </xf>
    <xf numFmtId="49" fontId="30" fillId="2" borderId="0" xfId="0" applyNumberFormat="1" applyFont="1" applyFill="1" applyBorder="1" applyAlignment="1" applyProtection="1">
      <alignment vertical="center"/>
    </xf>
    <xf numFmtId="49" fontId="0" fillId="2" borderId="0" xfId="0" applyNumberFormat="1" applyFont="1" applyFill="1" applyBorder="1" applyAlignment="1" applyProtection="1">
      <alignment vertical="center"/>
    </xf>
    <xf numFmtId="49" fontId="19" fillId="2" borderId="0" xfId="0" applyNumberFormat="1" applyFont="1" applyFill="1" applyBorder="1" applyAlignment="1" applyProtection="1">
      <alignment horizontal="left" vertical="center"/>
    </xf>
    <xf numFmtId="1" fontId="16" fillId="2" borderId="8" xfId="0" applyNumberFormat="1" applyFont="1" applyFill="1" applyBorder="1" applyAlignment="1" applyProtection="1">
      <alignment horizontal="center" vertical="center"/>
    </xf>
    <xf numFmtId="0" fontId="16" fillId="2" borderId="0" xfId="0" applyFont="1" applyFill="1" applyBorder="1" applyAlignment="1" applyProtection="1">
      <alignment horizontal="right" vertical="center"/>
    </xf>
    <xf numFmtId="0" fontId="16" fillId="2" borderId="0" xfId="0" applyFont="1" applyFill="1" applyBorder="1" applyAlignment="1" applyProtection="1">
      <alignment horizontal="left" vertical="center"/>
    </xf>
    <xf numFmtId="49" fontId="21" fillId="2" borderId="0" xfId="0" applyNumberFormat="1" applyFont="1" applyFill="1" applyAlignment="1" applyProtection="1"/>
    <xf numFmtId="49" fontId="19" fillId="2" borderId="0" xfId="0" applyNumberFormat="1" applyFont="1" applyFill="1" applyBorder="1" applyAlignment="1" applyProtection="1">
      <alignment horizontal="center" vertical="center" wrapText="1"/>
    </xf>
    <xf numFmtId="1" fontId="16" fillId="2" borderId="0" xfId="0" applyNumberFormat="1" applyFont="1" applyFill="1" applyBorder="1" applyAlignment="1" applyProtection="1">
      <alignment horizontal="center" vertical="center"/>
    </xf>
    <xf numFmtId="0" fontId="31" fillId="2" borderId="0" xfId="0" applyFont="1" applyFill="1" applyAlignment="1" applyProtection="1">
      <alignment vertical="center"/>
    </xf>
    <xf numFmtId="0" fontId="31" fillId="2" borderId="0" xfId="0" applyFont="1" applyFill="1" applyAlignment="1" applyProtection="1">
      <alignment horizontal="center" vertical="center"/>
    </xf>
    <xf numFmtId="0" fontId="0" fillId="2" borderId="15" xfId="0" applyFill="1" applyBorder="1" applyAlignment="1" applyProtection="1">
      <alignment horizontal="right"/>
    </xf>
    <xf numFmtId="0" fontId="32" fillId="2" borderId="0" xfId="0" applyFont="1" applyFill="1" applyBorder="1" applyAlignment="1" applyProtection="1">
      <alignment vertical="center"/>
    </xf>
    <xf numFmtId="0" fontId="32" fillId="2" borderId="0" xfId="0" applyFont="1" applyFill="1" applyProtection="1"/>
    <xf numFmtId="0" fontId="16" fillId="2" borderId="4" xfId="0" applyNumberFormat="1" applyFont="1" applyFill="1" applyBorder="1" applyAlignment="1" applyProtection="1">
      <alignment horizontal="center" vertical="center"/>
    </xf>
    <xf numFmtId="3" fontId="25" fillId="2" borderId="0" xfId="0" applyNumberFormat="1" applyFont="1" applyFill="1" applyBorder="1" applyAlignment="1" applyProtection="1">
      <alignment horizontal="right" vertical="center"/>
    </xf>
    <xf numFmtId="3" fontId="25" fillId="2" borderId="0" xfId="0" applyNumberFormat="1" applyFont="1" applyFill="1" applyBorder="1" applyAlignment="1" applyProtection="1">
      <alignment horizontal="center" vertical="center"/>
    </xf>
    <xf numFmtId="0" fontId="25" fillId="2" borderId="0" xfId="0" applyFont="1" applyFill="1" applyProtection="1"/>
    <xf numFmtId="0" fontId="16" fillId="2" borderId="0" xfId="0" applyFont="1" applyFill="1" applyBorder="1" applyAlignment="1" applyProtection="1">
      <alignment horizontal="center" vertical="center"/>
    </xf>
    <xf numFmtId="0" fontId="25" fillId="2" borderId="0" xfId="0" applyFont="1" applyFill="1" applyBorder="1" applyProtection="1"/>
    <xf numFmtId="0" fontId="25" fillId="2" borderId="0" xfId="0" applyFont="1" applyFill="1" applyBorder="1" applyAlignment="1" applyProtection="1">
      <alignment horizontal="center" vertical="center"/>
    </xf>
    <xf numFmtId="0" fontId="19" fillId="0" borderId="0" xfId="0" applyFont="1" applyProtection="1"/>
    <xf numFmtId="0" fontId="19" fillId="0" borderId="0" xfId="0" applyFont="1" applyAlignment="1" applyProtection="1">
      <alignment horizontal="right" vertical="center"/>
    </xf>
    <xf numFmtId="0" fontId="21" fillId="0" borderId="0" xfId="0" applyFont="1" applyAlignment="1" applyProtection="1">
      <alignment horizontal="center" vertical="center"/>
    </xf>
    <xf numFmtId="0" fontId="19" fillId="0" borderId="0" xfId="0" applyFont="1" applyAlignment="1" applyProtection="1">
      <alignment vertical="center"/>
    </xf>
    <xf numFmtId="0" fontId="19" fillId="0" borderId="0" xfId="0" applyFont="1" applyAlignment="1" applyProtection="1">
      <alignment horizontal="center" vertical="center"/>
    </xf>
    <xf numFmtId="0" fontId="19" fillId="0" borderId="0" xfId="0" applyFont="1" applyFill="1" applyAlignment="1" applyProtection="1">
      <alignment vertical="center"/>
    </xf>
    <xf numFmtId="0" fontId="19" fillId="0" borderId="2" xfId="0" applyFont="1" applyBorder="1" applyAlignment="1" applyProtection="1">
      <alignment horizontal="center" vertical="center"/>
    </xf>
    <xf numFmtId="0" fontId="21" fillId="0" borderId="2" xfId="0" quotePrefix="1" applyFont="1" applyBorder="1" applyAlignment="1" applyProtection="1">
      <alignment horizontal="center" vertical="center"/>
    </xf>
    <xf numFmtId="0" fontId="19" fillId="0" borderId="2" xfId="0" applyFont="1" applyBorder="1" applyAlignment="1" applyProtection="1">
      <alignment horizontal="left" vertical="center"/>
    </xf>
    <xf numFmtId="0" fontId="21" fillId="0" borderId="2" xfId="0" applyFont="1" applyBorder="1" applyAlignment="1" applyProtection="1">
      <alignment horizontal="center" vertical="center"/>
    </xf>
    <xf numFmtId="0" fontId="21" fillId="0" borderId="2" xfId="0" quotePrefix="1" applyNumberFormat="1" applyFont="1" applyBorder="1" applyAlignment="1" applyProtection="1">
      <alignment horizontal="center" vertical="center"/>
    </xf>
    <xf numFmtId="0" fontId="33" fillId="0" borderId="2" xfId="0" applyFont="1" applyBorder="1" applyAlignment="1" applyProtection="1">
      <alignment horizontal="center" vertical="center"/>
    </xf>
    <xf numFmtId="0" fontId="33" fillId="0" borderId="0" xfId="0" applyFont="1" applyAlignment="1" applyProtection="1">
      <alignment horizontal="left" vertical="center"/>
    </xf>
    <xf numFmtId="0" fontId="15" fillId="3" borderId="0" xfId="0" applyFont="1" applyFill="1" applyBorder="1" applyAlignment="1" applyProtection="1">
      <alignment horizontal="center" vertical="center"/>
    </xf>
    <xf numFmtId="0" fontId="34" fillId="0" borderId="0" xfId="0" applyFont="1" applyBorder="1" applyAlignment="1" applyProtection="1"/>
    <xf numFmtId="49" fontId="35" fillId="0" borderId="0" xfId="0" applyNumberFormat="1" applyFont="1" applyBorder="1" applyAlignment="1" applyProtection="1">
      <alignment vertical="center"/>
    </xf>
    <xf numFmtId="49" fontId="36" fillId="0" borderId="2" xfId="0" applyNumberFormat="1" applyFont="1" applyBorder="1" applyAlignment="1" applyProtection="1">
      <alignment horizontal="center" vertical="center"/>
    </xf>
    <xf numFmtId="0" fontId="16" fillId="2" borderId="1" xfId="0" applyFont="1" applyFill="1" applyBorder="1" applyAlignment="1" applyProtection="1">
      <alignment horizontal="left" vertical="center"/>
    </xf>
    <xf numFmtId="0" fontId="37" fillId="2" borderId="0" xfId="0" applyFont="1" applyFill="1" applyBorder="1" applyAlignment="1" applyProtection="1">
      <alignment horizontal="center"/>
    </xf>
    <xf numFmtId="49" fontId="19" fillId="2" borderId="9" xfId="0" applyNumberFormat="1" applyFont="1" applyFill="1" applyBorder="1" applyAlignment="1" applyProtection="1">
      <alignment horizontal="left" vertical="center"/>
    </xf>
    <xf numFmtId="49" fontId="19" fillId="2" borderId="9" xfId="0" applyNumberFormat="1" applyFont="1" applyFill="1" applyBorder="1" applyAlignment="1" applyProtection="1">
      <alignment horizontal="center" vertical="center"/>
    </xf>
    <xf numFmtId="49" fontId="0" fillId="2" borderId="0" xfId="0" applyNumberFormat="1" applyFill="1" applyAlignment="1" applyProtection="1">
      <alignment horizontal="center"/>
    </xf>
    <xf numFmtId="0" fontId="0" fillId="2" borderId="0" xfId="0" applyFont="1" applyFill="1" applyBorder="1" applyAlignment="1" applyProtection="1"/>
    <xf numFmtId="49" fontId="18" fillId="2" borderId="0" xfId="0" applyNumberFormat="1" applyFont="1" applyFill="1" applyAlignment="1" applyProtection="1">
      <alignment vertical="center"/>
    </xf>
    <xf numFmtId="0" fontId="22" fillId="2" borderId="0" xfId="0" applyFont="1" applyFill="1" applyBorder="1" applyAlignment="1" applyProtection="1">
      <alignment vertical="center"/>
    </xf>
    <xf numFmtId="0" fontId="22" fillId="2" borderId="0" xfId="0" applyFont="1" applyFill="1" applyAlignment="1" applyProtection="1">
      <alignment vertical="center"/>
    </xf>
    <xf numFmtId="0" fontId="14" fillId="2" borderId="0" xfId="0" applyFont="1" applyFill="1" applyAlignment="1" applyProtection="1">
      <alignment vertical="center"/>
    </xf>
    <xf numFmtId="0" fontId="17" fillId="2" borderId="0" xfId="0" applyFont="1" applyFill="1" applyAlignment="1" applyProtection="1">
      <alignment vertical="center"/>
    </xf>
    <xf numFmtId="0" fontId="18" fillId="2" borderId="16" xfId="0" applyFont="1" applyFill="1" applyBorder="1" applyAlignment="1" applyProtection="1">
      <alignment horizontal="right" vertical="center"/>
    </xf>
    <xf numFmtId="3" fontId="38" fillId="2" borderId="0" xfId="0" applyNumberFormat="1" applyFont="1" applyFill="1" applyBorder="1" applyAlignment="1" applyProtection="1">
      <alignment horizontal="right" vertical="center"/>
    </xf>
    <xf numFmtId="3" fontId="39" fillId="2" borderId="0" xfId="0" applyNumberFormat="1" applyFont="1" applyFill="1" applyBorder="1" applyAlignment="1" applyProtection="1">
      <alignment horizontal="right" vertical="center"/>
    </xf>
    <xf numFmtId="3" fontId="40" fillId="2" borderId="0" xfId="0" applyNumberFormat="1" applyFont="1" applyFill="1" applyBorder="1" applyAlignment="1" applyProtection="1">
      <alignment horizontal="right" vertical="center"/>
    </xf>
    <xf numFmtId="0" fontId="28" fillId="2" borderId="0" xfId="0" applyFont="1" applyFill="1" applyAlignment="1" applyProtection="1">
      <alignment vertical="center"/>
    </xf>
    <xf numFmtId="3" fontId="40" fillId="2" borderId="15" xfId="0" applyNumberFormat="1" applyFont="1" applyFill="1" applyBorder="1" applyAlignment="1" applyProtection="1">
      <alignment horizontal="center" vertical="center"/>
    </xf>
    <xf numFmtId="3" fontId="41" fillId="2" borderId="15" xfId="0" applyNumberFormat="1" applyFont="1" applyFill="1" applyBorder="1" applyAlignment="1" applyProtection="1">
      <alignment horizontal="right" vertical="center"/>
    </xf>
    <xf numFmtId="3" fontId="40" fillId="2" borderId="17" xfId="0" applyNumberFormat="1" applyFont="1" applyFill="1" applyBorder="1" applyAlignment="1" applyProtection="1">
      <alignment horizontal="center" vertical="center"/>
    </xf>
    <xf numFmtId="3" fontId="40" fillId="4" borderId="15" xfId="0" applyNumberFormat="1" applyFont="1" applyFill="1" applyBorder="1" applyAlignment="1" applyProtection="1">
      <alignment horizontal="right" vertical="center"/>
    </xf>
    <xf numFmtId="3" fontId="40" fillId="0" borderId="0" xfId="0" applyNumberFormat="1" applyFont="1" applyFill="1" applyBorder="1" applyAlignment="1" applyProtection="1">
      <alignment horizontal="right" vertical="center"/>
    </xf>
    <xf numFmtId="3" fontId="42" fillId="2" borderId="0" xfId="0" applyNumberFormat="1" applyFont="1" applyFill="1" applyBorder="1" applyAlignment="1" applyProtection="1">
      <alignment horizontal="right" vertical="center"/>
    </xf>
    <xf numFmtId="0" fontId="18" fillId="0" borderId="0" xfId="0" applyFont="1" applyFill="1" applyBorder="1" applyAlignment="1" applyProtection="1">
      <alignment horizontal="center" vertical="center" wrapText="1"/>
    </xf>
    <xf numFmtId="3" fontId="43" fillId="2" borderId="2" xfId="0" applyNumberFormat="1" applyFont="1" applyFill="1" applyBorder="1" applyAlignment="1" applyProtection="1">
      <alignment horizontal="center" vertical="center"/>
    </xf>
    <xf numFmtId="0" fontId="18" fillId="2" borderId="0" xfId="0" applyFont="1" applyFill="1" applyBorder="1" applyAlignment="1" applyProtection="1">
      <alignment horizontal="center" vertical="center" wrapText="1"/>
    </xf>
    <xf numFmtId="3" fontId="14" fillId="2" borderId="0" xfId="0" applyNumberFormat="1" applyFont="1" applyFill="1" applyBorder="1" applyAlignment="1" applyProtection="1">
      <alignment horizontal="center" vertical="center"/>
    </xf>
    <xf numFmtId="0" fontId="0" fillId="5" borderId="2" xfId="0" applyFont="1" applyFill="1" applyBorder="1" applyAlignment="1" applyProtection="1">
      <alignment horizontal="center" vertical="center"/>
      <protection locked="0"/>
    </xf>
    <xf numFmtId="49" fontId="18" fillId="2" borderId="0" xfId="0" applyNumberFormat="1" applyFont="1" applyFill="1" applyAlignment="1" applyProtection="1">
      <alignment horizontal="center" vertical="center"/>
    </xf>
    <xf numFmtId="3" fontId="0" fillId="2" borderId="0" xfId="0" applyNumberFormat="1" applyFill="1" applyAlignment="1" applyProtection="1">
      <alignment horizontal="right"/>
    </xf>
    <xf numFmtId="0" fontId="21" fillId="0" borderId="0" xfId="0" applyFont="1" applyFill="1" applyAlignment="1" applyProtection="1">
      <alignment horizontal="center"/>
    </xf>
    <xf numFmtId="0" fontId="19" fillId="0" borderId="0" xfId="0" applyFont="1" applyFill="1" applyBorder="1" applyAlignment="1" applyProtection="1">
      <alignment vertical="center"/>
    </xf>
    <xf numFmtId="0" fontId="19" fillId="0" borderId="0" xfId="0" applyFont="1" applyFill="1" applyAlignment="1" applyProtection="1">
      <alignment horizontal="center"/>
    </xf>
    <xf numFmtId="0" fontId="21" fillId="0" borderId="0" xfId="0" applyFont="1" applyFill="1" applyProtection="1"/>
    <xf numFmtId="0" fontId="19" fillId="0" borderId="2" xfId="0" applyFont="1" applyBorder="1" applyAlignment="1" applyProtection="1">
      <alignment horizontal="left" vertical="top" wrapText="1"/>
    </xf>
    <xf numFmtId="3" fontId="19" fillId="0" borderId="4" xfId="0" applyNumberFormat="1" applyFont="1" applyFill="1" applyBorder="1" applyAlignment="1" applyProtection="1">
      <alignment horizontal="right" vertical="center"/>
    </xf>
    <xf numFmtId="0" fontId="25" fillId="0" borderId="0" xfId="0" applyFont="1" applyProtection="1"/>
    <xf numFmtId="0" fontId="33" fillId="0" borderId="2" xfId="0" applyFont="1" applyBorder="1" applyAlignment="1" applyProtection="1">
      <alignment horizontal="left" vertical="top" wrapText="1"/>
    </xf>
    <xf numFmtId="3" fontId="19" fillId="0" borderId="4" xfId="0" applyNumberFormat="1" applyFont="1" applyBorder="1" applyAlignment="1" applyProtection="1">
      <alignment horizontal="right" vertical="center"/>
    </xf>
    <xf numFmtId="0" fontId="21" fillId="0" borderId="2" xfId="0" applyFont="1" applyBorder="1" applyAlignment="1" applyProtection="1">
      <alignment horizontal="left" vertical="center"/>
    </xf>
    <xf numFmtId="3" fontId="44" fillId="0" borderId="2" xfId="0" applyNumberFormat="1" applyFont="1" applyFill="1" applyBorder="1" applyAlignment="1" applyProtection="1">
      <alignment horizontal="right" vertical="center"/>
    </xf>
    <xf numFmtId="3" fontId="44" fillId="0" borderId="2" xfId="0" applyNumberFormat="1" applyFont="1" applyBorder="1" applyAlignment="1" applyProtection="1">
      <alignment horizontal="right" vertical="center"/>
    </xf>
    <xf numFmtId="0" fontId="45" fillId="0" borderId="2" xfId="0" applyFont="1" applyBorder="1" applyAlignment="1" applyProtection="1">
      <alignment horizontal="left" vertical="top" wrapText="1"/>
    </xf>
    <xf numFmtId="3" fontId="44" fillId="0" borderId="4" xfId="0" applyNumberFormat="1" applyFont="1" applyBorder="1" applyAlignment="1" applyProtection="1">
      <alignment horizontal="right" vertical="center"/>
    </xf>
    <xf numFmtId="3" fontId="44" fillId="0" borderId="4" xfId="0" applyNumberFormat="1" applyFont="1" applyFill="1" applyBorder="1" applyAlignment="1" applyProtection="1">
      <alignment horizontal="right" vertical="center"/>
    </xf>
    <xf numFmtId="3" fontId="46" fillId="0" borderId="0" xfId="0" applyNumberFormat="1" applyFont="1" applyAlignment="1" applyProtection="1">
      <alignment horizontal="center" vertical="center"/>
    </xf>
    <xf numFmtId="0" fontId="21" fillId="0" borderId="2" xfId="0" applyFont="1" applyBorder="1" applyAlignment="1" applyProtection="1">
      <alignment horizontal="left" vertical="top" wrapText="1"/>
    </xf>
    <xf numFmtId="0" fontId="31" fillId="0" borderId="2" xfId="0" applyFont="1" applyBorder="1" applyAlignment="1" applyProtection="1">
      <alignment horizontal="left" vertical="top" wrapText="1"/>
    </xf>
    <xf numFmtId="0" fontId="7" fillId="0" borderId="2" xfId="0" applyFont="1" applyBorder="1" applyAlignment="1" applyProtection="1">
      <alignment horizontal="left" vertical="top" wrapText="1"/>
    </xf>
    <xf numFmtId="0" fontId="7" fillId="0" borderId="10" xfId="0" applyFont="1" applyBorder="1" applyAlignment="1" applyProtection="1">
      <alignment horizontal="left" vertical="top" wrapText="1"/>
    </xf>
    <xf numFmtId="3" fontId="47" fillId="0" borderId="0" xfId="0" applyNumberFormat="1" applyFont="1" applyAlignment="1" applyProtection="1">
      <alignment horizontal="right" vertical="center"/>
    </xf>
    <xf numFmtId="0" fontId="48" fillId="0" borderId="0" xfId="0" applyFont="1" applyAlignment="1" applyProtection="1">
      <alignment horizontal="center" vertical="center"/>
    </xf>
    <xf numFmtId="0" fontId="33" fillId="0" borderId="0" xfId="0" applyFont="1" applyAlignment="1" applyProtection="1">
      <alignment vertical="center"/>
    </xf>
    <xf numFmtId="0" fontId="15" fillId="0" borderId="0" xfId="0" applyFont="1" applyFill="1" applyBorder="1" applyAlignment="1" applyProtection="1">
      <alignment horizontal="center" vertical="center"/>
    </xf>
    <xf numFmtId="0" fontId="34" fillId="0" borderId="0" xfId="0" applyFont="1" applyFill="1" applyBorder="1" applyAlignment="1" applyProtection="1"/>
    <xf numFmtId="0" fontId="49" fillId="0" borderId="0" xfId="0" applyFont="1" applyFill="1" applyBorder="1" applyAlignment="1" applyProtection="1">
      <alignment horizontal="center" vertical="center"/>
    </xf>
    <xf numFmtId="0" fontId="18" fillId="0" borderId="0" xfId="0" applyFont="1" applyBorder="1" applyProtection="1"/>
    <xf numFmtId="0" fontId="19" fillId="0" borderId="0" xfId="0" applyFont="1" applyBorder="1" applyProtection="1"/>
    <xf numFmtId="49" fontId="36" fillId="0" borderId="0" xfId="0" applyNumberFormat="1" applyFont="1" applyBorder="1" applyAlignment="1" applyProtection="1">
      <alignment horizontal="center" vertical="center"/>
    </xf>
    <xf numFmtId="49" fontId="50" fillId="0" borderId="0" xfId="0" applyNumberFormat="1" applyFont="1" applyBorder="1" applyAlignment="1" applyProtection="1">
      <alignment horizontal="center" vertical="center"/>
    </xf>
    <xf numFmtId="49" fontId="23" fillId="6" borderId="15" xfId="0" applyNumberFormat="1" applyFont="1" applyFill="1" applyBorder="1" applyAlignment="1" applyProtection="1">
      <alignment horizontal="center" vertical="center"/>
      <protection locked="0"/>
    </xf>
    <xf numFmtId="0" fontId="43" fillId="0" borderId="15" xfId="0" applyFont="1" applyFill="1" applyBorder="1" applyAlignment="1" applyProtection="1">
      <alignment horizontal="right" vertical="center"/>
    </xf>
    <xf numFmtId="0" fontId="43" fillId="0" borderId="15" xfId="0" applyFont="1" applyFill="1" applyBorder="1" applyAlignment="1" applyProtection="1">
      <alignment horizontal="left" vertical="center"/>
    </xf>
    <xf numFmtId="0" fontId="44" fillId="6" borderId="2" xfId="0" applyNumberFormat="1" applyFont="1" applyFill="1" applyBorder="1" applyAlignment="1" applyProtection="1">
      <alignment horizontal="right" vertical="center"/>
      <protection locked="0"/>
    </xf>
    <xf numFmtId="3" fontId="19" fillId="6" borderId="2" xfId="0" applyNumberFormat="1" applyFont="1" applyFill="1" applyBorder="1" applyAlignment="1" applyProtection="1">
      <alignment horizontal="right" vertical="center"/>
      <protection locked="0"/>
    </xf>
    <xf numFmtId="3" fontId="19" fillId="6" borderId="4" xfId="0" applyNumberFormat="1" applyFont="1" applyFill="1" applyBorder="1" applyAlignment="1" applyProtection="1">
      <alignment horizontal="right" vertical="center"/>
      <protection locked="0"/>
    </xf>
    <xf numFmtId="3" fontId="19" fillId="6" borderId="11" xfId="0" applyNumberFormat="1" applyFont="1" applyFill="1" applyBorder="1" applyAlignment="1" applyProtection="1">
      <alignment horizontal="right" vertical="center"/>
      <protection locked="0"/>
    </xf>
    <xf numFmtId="0" fontId="19" fillId="6" borderId="1" xfId="0" applyFont="1" applyFill="1" applyBorder="1" applyAlignment="1" applyProtection="1">
      <alignment horizontal="center"/>
      <protection locked="0"/>
    </xf>
    <xf numFmtId="0" fontId="23" fillId="6" borderId="15" xfId="0" applyFont="1" applyFill="1" applyBorder="1" applyAlignment="1" applyProtection="1">
      <alignment horizontal="center" vertical="center"/>
      <protection locked="0"/>
    </xf>
    <xf numFmtId="0" fontId="14" fillId="2" borderId="0" xfId="0" applyFont="1" applyFill="1" applyBorder="1" applyAlignment="1" applyProtection="1">
      <alignment vertical="center"/>
    </xf>
    <xf numFmtId="0" fontId="14" fillId="2" borderId="0" xfId="0" applyFont="1" applyFill="1" applyBorder="1" applyProtection="1">
      <protection locked="0"/>
    </xf>
    <xf numFmtId="0" fontId="14" fillId="2" borderId="0" xfId="0" applyFont="1" applyFill="1" applyBorder="1" applyAlignment="1" applyProtection="1">
      <alignment horizontal="justify" vertical="top"/>
    </xf>
    <xf numFmtId="0" fontId="14" fillId="2" borderId="0" xfId="0" applyFont="1" applyFill="1" applyBorder="1" applyAlignment="1" applyProtection="1">
      <alignment horizontal="center"/>
    </xf>
    <xf numFmtId="49" fontId="18" fillId="2" borderId="0" xfId="0" applyNumberFormat="1" applyFont="1" applyFill="1" applyBorder="1" applyAlignment="1" applyProtection="1">
      <alignment horizontal="center" vertical="center"/>
    </xf>
    <xf numFmtId="0" fontId="18" fillId="2" borderId="0" xfId="0" applyFont="1" applyFill="1" applyBorder="1" applyAlignment="1" applyProtection="1">
      <alignment horizontal="left"/>
    </xf>
    <xf numFmtId="0" fontId="18" fillId="2" borderId="0" xfId="0" applyFont="1" applyFill="1" applyBorder="1" applyAlignment="1" applyProtection="1">
      <alignment horizontal="center"/>
    </xf>
    <xf numFmtId="49" fontId="18" fillId="2" borderId="9" xfId="0" applyNumberFormat="1"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0" xfId="0" applyFont="1" applyFill="1" applyBorder="1" applyAlignment="1" applyProtection="1">
      <alignment horizontal="center"/>
    </xf>
    <xf numFmtId="0" fontId="18" fillId="2" borderId="9"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1" fillId="2" borderId="0" xfId="0" applyFont="1" applyFill="1" applyAlignment="1" applyProtection="1">
      <alignment horizontal="center"/>
    </xf>
    <xf numFmtId="49" fontId="0" fillId="2" borderId="0" xfId="0" applyNumberFormat="1"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3" fontId="19" fillId="2" borderId="0" xfId="0" applyNumberFormat="1" applyFont="1" applyFill="1" applyBorder="1" applyAlignment="1" applyProtection="1">
      <alignment horizontal="right" vertical="center"/>
    </xf>
    <xf numFmtId="0" fontId="0" fillId="2" borderId="0" xfId="0" applyFill="1" applyBorder="1" applyAlignment="1" applyProtection="1">
      <alignment horizontal="left" vertical="center"/>
    </xf>
    <xf numFmtId="0" fontId="0" fillId="2" borderId="1" xfId="0" applyFill="1" applyBorder="1" applyAlignment="1" applyProtection="1">
      <alignment horizontal="center" vertical="center"/>
    </xf>
    <xf numFmtId="49" fontId="19" fillId="2" borderId="0" xfId="0" applyNumberFormat="1" applyFont="1" applyFill="1" applyAlignment="1" applyProtection="1">
      <alignment horizontal="left" vertical="center"/>
    </xf>
    <xf numFmtId="49" fontId="0" fillId="2" borderId="0" xfId="0" applyNumberFormat="1" applyFill="1" applyBorder="1" applyAlignment="1" applyProtection="1">
      <alignment horizontal="center" vertical="center"/>
    </xf>
    <xf numFmtId="49" fontId="19" fillId="2" borderId="0" xfId="0" applyNumberFormat="1" applyFont="1" applyFill="1" applyBorder="1" applyAlignment="1" applyProtection="1">
      <alignment horizontal="right" vertical="center"/>
    </xf>
    <xf numFmtId="0" fontId="0" fillId="2" borderId="0" xfId="0" applyNumberFormat="1" applyFill="1" applyBorder="1" applyAlignment="1" applyProtection="1">
      <alignment horizontal="center" vertical="center"/>
    </xf>
    <xf numFmtId="49" fontId="1" fillId="2" borderId="0" xfId="0" applyNumberFormat="1" applyFont="1" applyFill="1" applyBorder="1" applyAlignment="1" applyProtection="1">
      <alignment horizontal="left" vertical="top" wrapText="1"/>
    </xf>
    <xf numFmtId="49" fontId="18" fillId="2" borderId="0" xfId="0" applyNumberFormat="1" applyFont="1" applyFill="1" applyBorder="1" applyAlignment="1" applyProtection="1">
      <alignment horizontal="left" vertical="top"/>
    </xf>
    <xf numFmtId="3" fontId="0" fillId="2" borderId="0" xfId="0" applyNumberFormat="1" applyFill="1" applyAlignment="1" applyProtection="1">
      <alignment horizontal="right"/>
    </xf>
    <xf numFmtId="3" fontId="0" fillId="2" borderId="0" xfId="0" applyNumberFormat="1" applyFill="1" applyAlignment="1" applyProtection="1">
      <alignment horizontal="right" vertical="center"/>
    </xf>
    <xf numFmtId="0" fontId="18" fillId="2" borderId="0"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top" wrapText="1"/>
    </xf>
    <xf numFmtId="0" fontId="18" fillId="2" borderId="0" xfId="0" applyFont="1" applyFill="1" applyAlignment="1" applyProtection="1">
      <alignment horizontal="center"/>
    </xf>
    <xf numFmtId="0" fontId="21" fillId="2" borderId="0" xfId="0" applyFont="1" applyFill="1" applyBorder="1" applyAlignment="1" applyProtection="1">
      <alignment horizontal="center" vertical="center" wrapText="1" shrinkToFit="1"/>
    </xf>
    <xf numFmtId="0" fontId="18" fillId="2" borderId="0" xfId="0" applyFont="1" applyFill="1" applyAlignment="1" applyProtection="1">
      <alignment horizontal="center" vertical="center"/>
    </xf>
    <xf numFmtId="0" fontId="19" fillId="2" borderId="0" xfId="0" applyFont="1" applyFill="1" applyAlignment="1" applyProtection="1">
      <alignment horizontal="center" vertical="center"/>
    </xf>
    <xf numFmtId="0" fontId="0" fillId="5" borderId="2" xfId="0" applyFill="1" applyBorder="1" applyAlignment="1" applyProtection="1">
      <alignment horizontal="center" vertical="center"/>
      <protection locked="0"/>
    </xf>
    <xf numFmtId="49" fontId="23" fillId="6" borderId="16" xfId="0" applyNumberFormat="1" applyFont="1" applyFill="1" applyBorder="1" applyAlignment="1" applyProtection="1">
      <alignment horizontal="left" vertical="center"/>
      <protection locked="0"/>
    </xf>
    <xf numFmtId="49" fontId="23" fillId="6" borderId="25" xfId="0" applyNumberFormat="1" applyFont="1" applyFill="1" applyBorder="1" applyAlignment="1" applyProtection="1">
      <alignment horizontal="left" vertical="center"/>
      <protection locked="0"/>
    </xf>
    <xf numFmtId="49" fontId="23" fillId="6" borderId="26" xfId="0" applyNumberFormat="1" applyFont="1" applyFill="1" applyBorder="1" applyAlignment="1" applyProtection="1">
      <alignment horizontal="left" vertical="center"/>
      <protection locked="0"/>
    </xf>
    <xf numFmtId="49" fontId="32" fillId="6" borderId="15" xfId="0" applyNumberFormat="1" applyFont="1" applyFill="1" applyBorder="1" applyAlignment="1" applyProtection="1">
      <alignment horizontal="left" vertical="center"/>
      <protection locked="0"/>
    </xf>
    <xf numFmtId="0" fontId="32" fillId="6" borderId="16" xfId="0" applyFont="1" applyFill="1" applyBorder="1" applyAlignment="1" applyProtection="1">
      <alignment vertical="center"/>
      <protection locked="0"/>
    </xf>
    <xf numFmtId="0" fontId="32" fillId="6" borderId="25" xfId="0" applyFont="1" applyFill="1" applyBorder="1" applyAlignment="1" applyProtection="1">
      <alignment vertical="center"/>
      <protection locked="0"/>
    </xf>
    <xf numFmtId="0" fontId="32" fillId="6" borderId="26" xfId="0" applyFont="1" applyFill="1" applyBorder="1" applyAlignment="1" applyProtection="1">
      <alignment vertical="center"/>
      <protection locked="0"/>
    </xf>
    <xf numFmtId="0" fontId="23" fillId="0" borderId="15" xfId="0" applyFont="1" applyFill="1" applyBorder="1" applyAlignment="1" applyProtection="1">
      <alignment horizontal="center"/>
    </xf>
    <xf numFmtId="0" fontId="23" fillId="0" borderId="15" xfId="0" applyFont="1" applyFill="1" applyBorder="1" applyAlignment="1" applyProtection="1">
      <alignment horizontal="center"/>
      <protection locked="0"/>
    </xf>
    <xf numFmtId="0" fontId="0" fillId="6" borderId="18" xfId="0" applyFill="1" applyBorder="1" applyAlignment="1" applyProtection="1">
      <alignment horizontal="center"/>
    </xf>
    <xf numFmtId="0" fontId="0" fillId="6" borderId="17" xfId="0" applyFill="1" applyBorder="1" applyAlignment="1" applyProtection="1">
      <alignment horizontal="center"/>
    </xf>
    <xf numFmtId="0" fontId="40" fillId="2" borderId="19" xfId="0" applyFont="1" applyFill="1" applyBorder="1" applyAlignment="1" applyProtection="1">
      <alignment horizontal="left" vertical="center"/>
    </xf>
    <xf numFmtId="0" fontId="40" fillId="2" borderId="20" xfId="0" applyFont="1" applyFill="1" applyBorder="1" applyAlignment="1" applyProtection="1">
      <alignment horizontal="left" vertical="center"/>
    </xf>
    <xf numFmtId="0" fontId="40" fillId="2" borderId="21" xfId="0" applyFont="1" applyFill="1" applyBorder="1" applyAlignment="1" applyProtection="1">
      <alignment horizontal="left" vertical="center"/>
    </xf>
    <xf numFmtId="0" fontId="40" fillId="2" borderId="22" xfId="0" applyFont="1" applyFill="1" applyBorder="1" applyAlignment="1" applyProtection="1">
      <alignment horizontal="left" vertical="center"/>
    </xf>
    <xf numFmtId="0" fontId="40" fillId="2" borderId="23" xfId="0" applyFont="1" applyFill="1" applyBorder="1" applyAlignment="1" applyProtection="1">
      <alignment horizontal="left" vertical="center"/>
    </xf>
    <xf numFmtId="0" fontId="40" fillId="2" borderId="24" xfId="0" applyFont="1" applyFill="1" applyBorder="1" applyAlignment="1" applyProtection="1">
      <alignment horizontal="left" vertical="center"/>
    </xf>
    <xf numFmtId="0" fontId="18" fillId="2" borderId="0" xfId="0" applyFont="1" applyFill="1" applyBorder="1" applyAlignment="1" applyProtection="1">
      <alignment horizontal="left"/>
    </xf>
    <xf numFmtId="49" fontId="32" fillId="6" borderId="16" xfId="0" applyNumberFormat="1" applyFont="1" applyFill="1" applyBorder="1" applyAlignment="1" applyProtection="1">
      <alignment horizontal="center" vertical="center"/>
      <protection locked="0"/>
    </xf>
    <xf numFmtId="49" fontId="32" fillId="6" borderId="25" xfId="0" applyNumberFormat="1" applyFont="1" applyFill="1" applyBorder="1" applyAlignment="1" applyProtection="1">
      <alignment horizontal="center" vertical="center"/>
      <protection locked="0"/>
    </xf>
    <xf numFmtId="49" fontId="32" fillId="6" borderId="26" xfId="0" applyNumberFormat="1" applyFont="1" applyFill="1" applyBorder="1" applyAlignment="1" applyProtection="1">
      <alignment horizontal="center" vertical="center"/>
      <protection locked="0"/>
    </xf>
    <xf numFmtId="0" fontId="18" fillId="2" borderId="0" xfId="0" applyFont="1" applyFill="1" applyBorder="1" applyAlignment="1" applyProtection="1">
      <alignment horizontal="center"/>
    </xf>
    <xf numFmtId="49" fontId="32" fillId="0" borderId="16" xfId="0" applyNumberFormat="1" applyFont="1" applyFill="1" applyBorder="1" applyAlignment="1" applyProtection="1">
      <alignment horizontal="left" vertical="center"/>
    </xf>
    <xf numFmtId="49" fontId="32" fillId="0" borderId="25" xfId="0" applyNumberFormat="1" applyFont="1" applyFill="1" applyBorder="1" applyAlignment="1" applyProtection="1">
      <alignment horizontal="left" vertical="center"/>
    </xf>
    <xf numFmtId="49" fontId="32" fillId="0" borderId="26" xfId="0" applyNumberFormat="1" applyFont="1" applyFill="1" applyBorder="1" applyAlignment="1" applyProtection="1">
      <alignment horizontal="left" vertical="center"/>
    </xf>
    <xf numFmtId="49" fontId="32" fillId="6" borderId="16" xfId="0" applyNumberFormat="1" applyFont="1" applyFill="1" applyBorder="1" applyAlignment="1" applyProtection="1">
      <alignment horizontal="right" vertical="center"/>
      <protection locked="0"/>
    </xf>
    <xf numFmtId="49" fontId="32" fillId="6" borderId="25" xfId="0" applyNumberFormat="1" applyFont="1" applyFill="1" applyBorder="1" applyAlignment="1" applyProtection="1">
      <alignment horizontal="right" vertical="center"/>
      <protection locked="0"/>
    </xf>
    <xf numFmtId="49" fontId="32" fillId="6" borderId="18" xfId="0" applyNumberFormat="1" applyFont="1" applyFill="1" applyBorder="1" applyAlignment="1" applyProtection="1">
      <alignment horizontal="left" vertical="center"/>
      <protection locked="0"/>
    </xf>
    <xf numFmtId="49" fontId="18" fillId="2" borderId="0" xfId="0" applyNumberFormat="1" applyFont="1" applyFill="1" applyBorder="1" applyAlignment="1" applyProtection="1">
      <alignment horizontal="center" vertical="center"/>
    </xf>
    <xf numFmtId="0" fontId="43" fillId="2" borderId="15" xfId="0"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0" fontId="43" fillId="6" borderId="15" xfId="0" applyFont="1" applyFill="1" applyBorder="1" applyAlignment="1" applyProtection="1">
      <alignment horizontal="right" vertical="center"/>
      <protection locked="0"/>
    </xf>
    <xf numFmtId="49" fontId="18" fillId="2" borderId="2"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xf>
    <xf numFmtId="0" fontId="18" fillId="2" borderId="9"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1" fillId="2" borderId="2"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xf>
    <xf numFmtId="3" fontId="16" fillId="0" borderId="2" xfId="0" applyNumberFormat="1" applyFont="1" applyFill="1" applyBorder="1" applyAlignment="1" applyProtection="1">
      <alignment horizontal="right" vertical="center"/>
    </xf>
    <xf numFmtId="0" fontId="0" fillId="2" borderId="0" xfId="0" applyFill="1" applyBorder="1" applyAlignment="1" applyProtection="1">
      <alignment horizontal="center" vertical="center"/>
    </xf>
    <xf numFmtId="49" fontId="54" fillId="2" borderId="1" xfId="0" applyNumberFormat="1" applyFont="1" applyFill="1" applyBorder="1" applyAlignment="1" applyProtection="1">
      <alignment horizontal="center" vertical="center"/>
    </xf>
    <xf numFmtId="49" fontId="0" fillId="2" borderId="0" xfId="0" applyNumberFormat="1" applyFont="1" applyFill="1" applyBorder="1" applyAlignment="1" applyProtection="1">
      <alignment horizontal="right" vertical="center"/>
    </xf>
    <xf numFmtId="0" fontId="0" fillId="2" borderId="0" xfId="0" applyNumberFormat="1" applyFont="1" applyFill="1" applyBorder="1" applyAlignment="1" applyProtection="1">
      <alignment horizontal="right" vertical="center"/>
    </xf>
    <xf numFmtId="49" fontId="0" fillId="2" borderId="0" xfId="0" applyNumberFormat="1" applyFont="1" applyFill="1" applyBorder="1" applyAlignment="1" applyProtection="1">
      <alignment horizontal="left" vertical="center"/>
    </xf>
    <xf numFmtId="0" fontId="0" fillId="2" borderId="0" xfId="0" applyNumberFormat="1" applyFont="1" applyFill="1" applyBorder="1" applyAlignment="1" applyProtection="1">
      <alignment horizontal="left" vertical="center"/>
    </xf>
    <xf numFmtId="49" fontId="55" fillId="2" borderId="1" xfId="0" applyNumberFormat="1" applyFont="1" applyFill="1" applyBorder="1" applyAlignment="1" applyProtection="1">
      <alignment horizontal="right"/>
    </xf>
    <xf numFmtId="0" fontId="55" fillId="2" borderId="1" xfId="0" applyFont="1" applyFill="1" applyBorder="1" applyAlignment="1" applyProtection="1">
      <alignment horizontal="right"/>
    </xf>
    <xf numFmtId="49" fontId="55" fillId="2" borderId="1" xfId="0" applyNumberFormat="1" applyFont="1" applyFill="1" applyBorder="1" applyAlignment="1" applyProtection="1">
      <alignment horizontal="left"/>
    </xf>
    <xf numFmtId="49" fontId="55" fillId="2" borderId="1" xfId="0" applyNumberFormat="1" applyFont="1" applyFill="1" applyBorder="1" applyAlignment="1" applyProtection="1">
      <alignment horizontal="center"/>
    </xf>
    <xf numFmtId="0" fontId="0" fillId="2" borderId="0" xfId="0" applyNumberFormat="1" applyFont="1" applyFill="1" applyBorder="1" applyAlignment="1" applyProtection="1">
      <alignment horizontal="center"/>
    </xf>
    <xf numFmtId="0" fontId="0" fillId="2" borderId="0" xfId="0" applyFont="1" applyFill="1" applyBorder="1" applyAlignment="1" applyProtection="1">
      <alignment horizontal="center"/>
    </xf>
    <xf numFmtId="49" fontId="55" fillId="0" borderId="1" xfId="0" applyNumberFormat="1" applyFont="1" applyFill="1" applyBorder="1" applyAlignment="1" applyProtection="1">
      <alignment horizontal="center" vertical="center"/>
    </xf>
    <xf numFmtId="49" fontId="18" fillId="2" borderId="12" xfId="0" applyNumberFormat="1" applyFont="1" applyFill="1" applyBorder="1" applyAlignment="1" applyProtection="1">
      <alignment horizontal="center" vertical="center"/>
    </xf>
    <xf numFmtId="49" fontId="18" fillId="2" borderId="9" xfId="0" applyNumberFormat="1" applyFont="1" applyFill="1" applyBorder="1" applyAlignment="1" applyProtection="1">
      <alignment horizontal="center" vertical="center"/>
    </xf>
    <xf numFmtId="49" fontId="18" fillId="2" borderId="11" xfId="0" applyNumberFormat="1" applyFont="1" applyFill="1" applyBorder="1" applyAlignment="1" applyProtection="1">
      <alignment horizontal="center" vertical="center"/>
    </xf>
    <xf numFmtId="0" fontId="1" fillId="2" borderId="12"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xf>
    <xf numFmtId="0" fontId="18" fillId="2" borderId="11" xfId="0" applyFont="1" applyFill="1" applyBorder="1" applyAlignment="1" applyProtection="1">
      <alignment horizontal="left" vertical="center"/>
    </xf>
    <xf numFmtId="3" fontId="16" fillId="5" borderId="2" xfId="0" applyNumberFormat="1" applyFont="1" applyFill="1" applyBorder="1" applyAlignment="1" applyProtection="1">
      <alignment horizontal="right" vertical="center"/>
      <protection locked="0"/>
    </xf>
    <xf numFmtId="3" fontId="16" fillId="2" borderId="2" xfId="0" applyNumberFormat="1" applyFont="1" applyFill="1" applyBorder="1" applyAlignment="1" applyProtection="1">
      <alignment horizontal="right" vertical="center"/>
    </xf>
    <xf numFmtId="0" fontId="18" fillId="2" borderId="2" xfId="0" applyFont="1" applyFill="1" applyBorder="1" applyAlignment="1" applyProtection="1">
      <alignment horizontal="left" vertical="center" wrapText="1"/>
    </xf>
    <xf numFmtId="3" fontId="0" fillId="5" borderId="2" xfId="0" applyNumberFormat="1" applyFont="1" applyFill="1" applyBorder="1" applyAlignment="1" applyProtection="1">
      <alignment horizontal="right" vertical="center"/>
      <protection locked="0"/>
    </xf>
    <xf numFmtId="0" fontId="18" fillId="2" borderId="12" xfId="0" applyFont="1" applyFill="1" applyBorder="1" applyAlignment="1" applyProtection="1">
      <alignment horizontal="left" vertical="center"/>
    </xf>
    <xf numFmtId="3" fontId="0" fillId="5" borderId="12" xfId="0" applyNumberFormat="1" applyFont="1" applyFill="1" applyBorder="1" applyAlignment="1" applyProtection="1">
      <alignment horizontal="right" vertical="center"/>
      <protection locked="0"/>
    </xf>
    <xf numFmtId="3" fontId="0" fillId="5" borderId="9" xfId="0" applyNumberFormat="1" applyFont="1" applyFill="1" applyBorder="1" applyAlignment="1" applyProtection="1">
      <alignment horizontal="right" vertical="center"/>
      <protection locked="0"/>
    </xf>
    <xf numFmtId="3" fontId="0" fillId="5" borderId="11" xfId="0" applyNumberFormat="1" applyFont="1" applyFill="1" applyBorder="1" applyAlignment="1" applyProtection="1">
      <alignment horizontal="right" vertical="center"/>
      <protection locked="0"/>
    </xf>
    <xf numFmtId="0" fontId="18" fillId="2" borderId="12" xfId="0" applyFont="1" applyFill="1" applyBorder="1" applyAlignment="1" applyProtection="1">
      <alignment horizontal="left" vertical="center" wrapText="1"/>
    </xf>
    <xf numFmtId="3" fontId="16" fillId="2" borderId="12" xfId="0" applyNumberFormat="1" applyFont="1" applyFill="1" applyBorder="1" applyAlignment="1" applyProtection="1">
      <alignment horizontal="right" vertical="center"/>
    </xf>
    <xf numFmtId="3" fontId="16" fillId="2" borderId="9" xfId="0" applyNumberFormat="1" applyFont="1" applyFill="1" applyBorder="1" applyAlignment="1" applyProtection="1">
      <alignment horizontal="right" vertical="center"/>
    </xf>
    <xf numFmtId="3" fontId="16" fillId="2" borderId="11" xfId="0" applyNumberFormat="1" applyFont="1" applyFill="1" applyBorder="1" applyAlignment="1" applyProtection="1">
      <alignment horizontal="right" vertical="center"/>
    </xf>
    <xf numFmtId="0" fontId="18" fillId="2" borderId="9" xfId="0" applyFont="1" applyFill="1" applyBorder="1" applyAlignment="1" applyProtection="1">
      <alignment horizontal="left" vertical="center" wrapText="1"/>
    </xf>
    <xf numFmtId="0" fontId="18" fillId="2" borderId="11" xfId="0" applyFont="1" applyFill="1" applyBorder="1" applyAlignment="1" applyProtection="1">
      <alignment horizontal="left" vertical="center" wrapText="1"/>
    </xf>
    <xf numFmtId="49" fontId="19" fillId="2" borderId="2" xfId="0" applyNumberFormat="1" applyFont="1" applyFill="1" applyBorder="1" applyAlignment="1" applyProtection="1">
      <alignment horizontal="center" vertical="center" wrapText="1"/>
    </xf>
    <xf numFmtId="0" fontId="21" fillId="2" borderId="13" xfId="0" applyFont="1" applyFill="1" applyBorder="1" applyAlignment="1" applyProtection="1">
      <alignment horizontal="center" vertical="center" wrapText="1"/>
    </xf>
    <xf numFmtId="0" fontId="21" fillId="2" borderId="8"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0" fillId="2" borderId="2" xfId="0"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9" fillId="2" borderId="2" xfId="0" applyFont="1" applyFill="1" applyBorder="1" applyAlignment="1" applyProtection="1">
      <alignment horizontal="center" vertical="center" wrapText="1" shrinkToFit="1"/>
    </xf>
    <xf numFmtId="49"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1" xfId="0" applyFill="1" applyBorder="1" applyAlignment="1" applyProtection="1">
      <alignment horizontal="center" vertical="center"/>
    </xf>
    <xf numFmtId="49" fontId="25" fillId="2" borderId="12" xfId="0" applyNumberFormat="1" applyFont="1" applyFill="1" applyBorder="1" applyAlignment="1" applyProtection="1">
      <alignment horizontal="center" vertical="center"/>
    </xf>
    <xf numFmtId="49" fontId="25" fillId="2" borderId="11" xfId="0" applyNumberFormat="1"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9" xfId="0" applyFont="1" applyFill="1" applyBorder="1" applyAlignment="1" applyProtection="1">
      <alignment horizontal="center" vertical="center"/>
    </xf>
    <xf numFmtId="0" fontId="25" fillId="2" borderId="11" xfId="0" applyFont="1" applyFill="1" applyBorder="1" applyAlignment="1" applyProtection="1">
      <alignment horizontal="center" vertical="center"/>
    </xf>
    <xf numFmtId="0" fontId="25" fillId="2" borderId="1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xf>
    <xf numFmtId="0" fontId="25" fillId="2" borderId="11"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25" fillId="2" borderId="2" xfId="0" applyFont="1" applyFill="1" applyBorder="1" applyAlignment="1" applyProtection="1">
      <alignment horizontal="left" vertical="center" wrapText="1"/>
    </xf>
    <xf numFmtId="0" fontId="25" fillId="2" borderId="2" xfId="0" applyFont="1" applyFill="1" applyBorder="1" applyAlignment="1" applyProtection="1">
      <alignment horizontal="left" vertical="center"/>
    </xf>
    <xf numFmtId="3" fontId="16" fillId="6" borderId="2" xfId="0" applyNumberFormat="1" applyFont="1" applyFill="1" applyBorder="1" applyAlignment="1" applyProtection="1">
      <alignment horizontal="right" vertical="center"/>
      <protection locked="0"/>
    </xf>
    <xf numFmtId="0" fontId="14"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3" fontId="0" fillId="0" borderId="2" xfId="0" applyNumberFormat="1" applyFont="1" applyFill="1" applyBorder="1" applyAlignment="1" applyProtection="1">
      <alignment horizontal="right" vertical="center"/>
    </xf>
    <xf numFmtId="3" fontId="16" fillId="7" borderId="2" xfId="0" applyNumberFormat="1" applyFont="1" applyFill="1" applyBorder="1" applyAlignment="1" applyProtection="1">
      <alignment horizontal="right" vertical="center"/>
      <protection locked="0"/>
    </xf>
    <xf numFmtId="3" fontId="0" fillId="2" borderId="2" xfId="0" applyNumberFormat="1" applyFont="1" applyFill="1" applyBorder="1" applyAlignment="1" applyProtection="1">
      <alignment horizontal="right" vertical="center"/>
    </xf>
    <xf numFmtId="3" fontId="0" fillId="7" borderId="2" xfId="0" applyNumberFormat="1" applyFont="1" applyFill="1" applyBorder="1" applyAlignment="1" applyProtection="1">
      <alignment horizontal="right" vertical="center"/>
      <protection locked="0"/>
    </xf>
    <xf numFmtId="49" fontId="18" fillId="2" borderId="4" xfId="0" applyNumberFormat="1" applyFont="1" applyFill="1" applyBorder="1" applyAlignment="1" applyProtection="1">
      <alignment horizontal="center" vertical="center"/>
    </xf>
    <xf numFmtId="0" fontId="18" fillId="2" borderId="4" xfId="0" applyFont="1" applyFill="1" applyBorder="1" applyAlignment="1" applyProtection="1">
      <alignment horizontal="left" vertical="center"/>
    </xf>
    <xf numFmtId="3" fontId="0" fillId="5" borderId="4" xfId="0" applyNumberFormat="1" applyFont="1" applyFill="1" applyBorder="1" applyAlignment="1" applyProtection="1">
      <alignment horizontal="right" vertical="center"/>
      <protection locked="0"/>
    </xf>
    <xf numFmtId="0" fontId="53" fillId="2" borderId="0" xfId="0" applyFont="1" applyFill="1" applyAlignment="1" applyProtection="1">
      <alignment horizontal="center"/>
    </xf>
    <xf numFmtId="0" fontId="29" fillId="2" borderId="0" xfId="0" applyFont="1" applyFill="1" applyAlignment="1" applyProtection="1">
      <alignment horizontal="center" vertical="center"/>
    </xf>
    <xf numFmtId="0" fontId="28" fillId="2" borderId="0" xfId="0" applyFont="1" applyFill="1" applyAlignment="1" applyProtection="1">
      <alignment horizontal="center" vertical="center"/>
    </xf>
    <xf numFmtId="0" fontId="16" fillId="2" borderId="1" xfId="0" applyFont="1" applyFill="1" applyBorder="1" applyAlignment="1" applyProtection="1">
      <alignment horizontal="center"/>
    </xf>
    <xf numFmtId="0" fontId="16" fillId="2" borderId="1" xfId="0" applyFont="1" applyFill="1" applyBorder="1" applyAlignment="1" applyProtection="1">
      <alignment horizontal="left"/>
    </xf>
    <xf numFmtId="0" fontId="0" fillId="2" borderId="0" xfId="0" applyFill="1" applyAlignment="1" applyProtection="1">
      <alignment horizontal="right"/>
    </xf>
    <xf numFmtId="0" fontId="21" fillId="2" borderId="0" xfId="0" applyFont="1" applyFill="1" applyAlignment="1" applyProtection="1">
      <alignment horizontal="center"/>
    </xf>
    <xf numFmtId="0" fontId="0" fillId="2" borderId="0" xfId="0" applyFont="1" applyFill="1" applyAlignment="1" applyProtection="1">
      <alignment horizontal="center"/>
    </xf>
    <xf numFmtId="49" fontId="16" fillId="0" borderId="1" xfId="0" applyNumberFormat="1" applyFont="1" applyFill="1" applyBorder="1" applyAlignment="1" applyProtection="1">
      <alignment horizontal="left" vertical="top"/>
    </xf>
    <xf numFmtId="49" fontId="0" fillId="2" borderId="9" xfId="0" applyNumberFormat="1" applyFont="1" applyFill="1" applyBorder="1" applyAlignment="1" applyProtection="1">
      <alignment horizontal="left" vertical="center"/>
    </xf>
    <xf numFmtId="49" fontId="0" fillId="2" borderId="9" xfId="0" applyNumberFormat="1" applyFont="1" applyFill="1" applyBorder="1" applyAlignment="1" applyProtection="1">
      <alignment horizontal="center" vertical="center"/>
    </xf>
    <xf numFmtId="49" fontId="18" fillId="2" borderId="0" xfId="0" applyNumberFormat="1" applyFont="1" applyFill="1" applyAlignment="1" applyProtection="1">
      <alignment horizontal="left" vertical="center"/>
    </xf>
    <xf numFmtId="0" fontId="26" fillId="2" borderId="0" xfId="0" applyFont="1" applyFill="1" applyAlignment="1" applyProtection="1">
      <alignment horizontal="center" vertical="center"/>
    </xf>
    <xf numFmtId="0" fontId="0" fillId="2" borderId="6" xfId="0" applyFill="1" applyBorder="1" applyAlignment="1" applyProtection="1">
      <alignment horizontal="center"/>
    </xf>
    <xf numFmtId="0" fontId="0" fillId="2" borderId="7" xfId="0" applyFill="1" applyBorder="1" applyAlignment="1" applyProtection="1">
      <alignment horizontal="center"/>
    </xf>
    <xf numFmtId="0" fontId="0" fillId="2" borderId="8" xfId="0" applyFill="1" applyBorder="1" applyAlignment="1" applyProtection="1">
      <alignment horizontal="center"/>
    </xf>
    <xf numFmtId="0" fontId="0" fillId="2" borderId="8" xfId="0" applyFont="1" applyFill="1" applyBorder="1" applyAlignment="1" applyProtection="1">
      <alignment horizontal="center"/>
    </xf>
    <xf numFmtId="49" fontId="0" fillId="2" borderId="0" xfId="0" applyNumberFormat="1"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16" fillId="2" borderId="0" xfId="0" applyFont="1" applyFill="1" applyAlignment="1" applyProtection="1">
      <alignment horizontal="center"/>
    </xf>
    <xf numFmtId="0" fontId="18" fillId="2" borderId="0" xfId="0" applyFont="1" applyFill="1" applyAlignment="1" applyProtection="1">
      <alignment horizontal="left" vertical="center"/>
    </xf>
    <xf numFmtId="0" fontId="0" fillId="2" borderId="1" xfId="0" applyFont="1" applyFill="1" applyBorder="1" applyAlignment="1" applyProtection="1">
      <alignment horizontal="left" vertical="center"/>
    </xf>
    <xf numFmtId="0" fontId="52" fillId="2" borderId="16" xfId="0" applyFont="1" applyFill="1" applyBorder="1" applyAlignment="1" applyProtection="1">
      <alignment horizontal="center" vertical="center"/>
    </xf>
    <xf numFmtId="0" fontId="52" fillId="2" borderId="25" xfId="0" applyFont="1" applyFill="1" applyBorder="1" applyAlignment="1" applyProtection="1">
      <alignment horizontal="center" vertical="center"/>
    </xf>
    <xf numFmtId="0" fontId="52" fillId="2" borderId="26" xfId="0" applyFont="1" applyFill="1" applyBorder="1" applyAlignment="1" applyProtection="1">
      <alignment horizontal="center" vertical="center"/>
    </xf>
    <xf numFmtId="49" fontId="55" fillId="2" borderId="1" xfId="0" applyNumberFormat="1" applyFont="1" applyFill="1" applyBorder="1" applyAlignment="1" applyProtection="1">
      <alignment horizontal="center" vertical="center"/>
    </xf>
    <xf numFmtId="0" fontId="57" fillId="2" borderId="16" xfId="0" applyNumberFormat="1" applyFont="1" applyFill="1" applyBorder="1" applyAlignment="1" applyProtection="1">
      <alignment horizontal="center" vertical="center"/>
    </xf>
    <xf numFmtId="0" fontId="57" fillId="2" borderId="25" xfId="0" applyNumberFormat="1" applyFont="1" applyFill="1" applyBorder="1" applyAlignment="1" applyProtection="1">
      <alignment horizontal="center" vertical="center"/>
    </xf>
    <xf numFmtId="0" fontId="57" fillId="2" borderId="26" xfId="0" applyNumberFormat="1" applyFont="1" applyFill="1" applyBorder="1" applyAlignment="1" applyProtection="1">
      <alignment horizontal="center" vertical="center"/>
    </xf>
    <xf numFmtId="3" fontId="0" fillId="2" borderId="12" xfId="0" applyNumberFormat="1" applyFont="1" applyFill="1" applyBorder="1" applyAlignment="1" applyProtection="1">
      <alignment horizontal="right" vertical="center"/>
    </xf>
    <xf numFmtId="3" fontId="0" fillId="2" borderId="9" xfId="0" applyNumberFormat="1" applyFont="1" applyFill="1" applyBorder="1" applyAlignment="1" applyProtection="1">
      <alignment horizontal="right" vertical="center"/>
    </xf>
    <xf numFmtId="3" fontId="0" fillId="2" borderId="11" xfId="0" applyNumberFormat="1" applyFont="1" applyFill="1" applyBorder="1" applyAlignment="1" applyProtection="1">
      <alignment horizontal="right" vertical="center"/>
    </xf>
    <xf numFmtId="3" fontId="24" fillId="5" borderId="12" xfId="0" applyNumberFormat="1" applyFont="1" applyFill="1" applyBorder="1" applyAlignment="1" applyProtection="1">
      <alignment horizontal="right" vertical="center"/>
      <protection locked="0"/>
    </xf>
    <xf numFmtId="3" fontId="24" fillId="5" borderId="9" xfId="0" applyNumberFormat="1" applyFont="1" applyFill="1" applyBorder="1" applyAlignment="1" applyProtection="1">
      <alignment horizontal="right" vertical="center"/>
      <protection locked="0"/>
    </xf>
    <xf numFmtId="3" fontId="24" fillId="5" borderId="11" xfId="0" applyNumberFormat="1" applyFont="1" applyFill="1" applyBorder="1" applyAlignment="1" applyProtection="1">
      <alignment horizontal="right" vertical="center"/>
      <protection locked="0"/>
    </xf>
    <xf numFmtId="49" fontId="18" fillId="2" borderId="13" xfId="0" applyNumberFormat="1" applyFont="1" applyFill="1" applyBorder="1" applyAlignment="1" applyProtection="1">
      <alignment horizontal="center" vertical="center" wrapText="1"/>
    </xf>
    <xf numFmtId="49" fontId="18" fillId="2" borderId="8" xfId="0" applyNumberFormat="1" applyFont="1" applyFill="1" applyBorder="1" applyAlignment="1" applyProtection="1">
      <alignment horizontal="center" vertical="center" wrapText="1"/>
    </xf>
    <xf numFmtId="49" fontId="18" fillId="2" borderId="6" xfId="0" applyNumberFormat="1" applyFont="1" applyFill="1" applyBorder="1" applyAlignment="1" applyProtection="1">
      <alignment horizontal="center" vertical="center" wrapText="1"/>
    </xf>
    <xf numFmtId="49" fontId="18" fillId="2" borderId="1" xfId="0" applyNumberFormat="1"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shrinkToFit="1"/>
    </xf>
    <xf numFmtId="0" fontId="18" fillId="2" borderId="8" xfId="0" applyFont="1" applyFill="1" applyBorder="1" applyAlignment="1" applyProtection="1">
      <alignment horizontal="center" vertical="center" wrapText="1" shrinkToFit="1"/>
    </xf>
    <xf numFmtId="0" fontId="18" fillId="2" borderId="14" xfId="0" applyFont="1" applyFill="1" applyBorder="1" applyAlignment="1" applyProtection="1">
      <alignment horizontal="center" vertical="center" wrapText="1" shrinkToFit="1"/>
    </xf>
    <xf numFmtId="0" fontId="18" fillId="2" borderId="6" xfId="0" applyFont="1" applyFill="1" applyBorder="1" applyAlignment="1" applyProtection="1">
      <alignment horizontal="center" vertical="center" wrapText="1" shrinkToFit="1"/>
    </xf>
    <xf numFmtId="0" fontId="18" fillId="2" borderId="1" xfId="0" applyFont="1" applyFill="1" applyBorder="1" applyAlignment="1" applyProtection="1">
      <alignment horizontal="center" vertical="center" wrapText="1" shrinkToFit="1"/>
    </xf>
    <xf numFmtId="0" fontId="18" fillId="2" borderId="7" xfId="0" applyFont="1" applyFill="1" applyBorder="1" applyAlignment="1" applyProtection="1">
      <alignment horizontal="center" vertical="center" wrapText="1" shrinkToFit="1"/>
    </xf>
    <xf numFmtId="49" fontId="0" fillId="2" borderId="12" xfId="0" applyNumberFormat="1" applyFill="1" applyBorder="1" applyAlignment="1" applyProtection="1">
      <alignment horizontal="center" vertical="center"/>
    </xf>
    <xf numFmtId="49" fontId="0" fillId="2" borderId="9" xfId="0" applyNumberFormat="1" applyFill="1" applyBorder="1" applyAlignment="1" applyProtection="1">
      <alignment horizontal="center" vertical="center"/>
    </xf>
    <xf numFmtId="49" fontId="0" fillId="2" borderId="11" xfId="0" applyNumberFormat="1" applyFill="1" applyBorder="1" applyAlignment="1" applyProtection="1">
      <alignment horizontal="center" vertical="center"/>
    </xf>
    <xf numFmtId="3" fontId="19" fillId="2" borderId="0" xfId="0" applyNumberFormat="1" applyFont="1" applyFill="1" applyBorder="1" applyAlignment="1" applyProtection="1">
      <alignment horizontal="right" vertical="center"/>
    </xf>
    <xf numFmtId="49" fontId="0" fillId="2" borderId="12" xfId="0" applyNumberFormat="1" applyFont="1" applyFill="1" applyBorder="1" applyAlignment="1" applyProtection="1">
      <alignment horizontal="center" vertical="center" wrapText="1"/>
    </xf>
    <xf numFmtId="49" fontId="0" fillId="2" borderId="9" xfId="0" applyNumberFormat="1" applyFont="1" applyFill="1" applyBorder="1" applyAlignment="1" applyProtection="1">
      <alignment horizontal="center" vertical="center" wrapText="1"/>
    </xf>
    <xf numFmtId="49" fontId="0" fillId="2" borderId="11" xfId="0" applyNumberFormat="1" applyFont="1" applyFill="1" applyBorder="1" applyAlignment="1" applyProtection="1">
      <alignment horizontal="center" vertical="center" wrapText="1"/>
    </xf>
    <xf numFmtId="0" fontId="46" fillId="2" borderId="13" xfId="0" applyFont="1" applyFill="1" applyBorder="1" applyAlignment="1" applyProtection="1">
      <alignment horizontal="center" vertical="center" wrapText="1"/>
    </xf>
    <xf numFmtId="0" fontId="46" fillId="2" borderId="14" xfId="0" applyFont="1" applyFill="1" applyBorder="1" applyAlignment="1" applyProtection="1">
      <alignment horizontal="center" vertical="center"/>
    </xf>
    <xf numFmtId="0" fontId="46" fillId="2" borderId="3" xfId="0" applyFont="1" applyFill="1" applyBorder="1" applyAlignment="1" applyProtection="1">
      <alignment horizontal="center" vertical="center"/>
    </xf>
    <xf numFmtId="0" fontId="46" fillId="2" borderId="5" xfId="0" applyFont="1" applyFill="1" applyBorder="1" applyAlignment="1" applyProtection="1">
      <alignment horizontal="center" vertical="center"/>
    </xf>
    <xf numFmtId="0" fontId="46" fillId="2" borderId="6" xfId="0"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49" fontId="0" fillId="2" borderId="8" xfId="0" applyNumberFormat="1" applyFont="1" applyFill="1" applyBorder="1" applyAlignment="1" applyProtection="1">
      <alignment horizontal="center" vertical="center" wrapText="1"/>
    </xf>
    <xf numFmtId="49" fontId="0" fillId="2" borderId="14" xfId="0" applyNumberFormat="1" applyFont="1" applyFill="1" applyBorder="1" applyAlignment="1" applyProtection="1">
      <alignment horizontal="center" vertical="center" wrapText="1"/>
    </xf>
    <xf numFmtId="49" fontId="18" fillId="2" borderId="14" xfId="0" applyNumberFormat="1"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49" fontId="18" fillId="2" borderId="9" xfId="0" applyNumberFormat="1" applyFont="1" applyFill="1" applyBorder="1" applyAlignment="1" applyProtection="1">
      <alignment horizontal="center" vertical="center" wrapText="1"/>
    </xf>
    <xf numFmtId="49" fontId="18" fillId="2" borderId="11"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shrinkToFit="1"/>
    </xf>
    <xf numFmtId="0" fontId="18" fillId="2" borderId="11" xfId="0" applyFont="1" applyFill="1" applyBorder="1" applyAlignment="1" applyProtection="1">
      <alignment horizontal="center" vertical="center" wrapText="1" shrinkToFit="1"/>
    </xf>
    <xf numFmtId="0" fontId="18" fillId="2" borderId="12" xfId="0" applyFont="1" applyFill="1" applyBorder="1" applyAlignment="1" applyProtection="1">
      <alignment horizontal="center" vertical="center" wrapText="1" shrinkToFit="1"/>
    </xf>
    <xf numFmtId="0" fontId="0" fillId="2" borderId="2" xfId="0" applyFill="1" applyBorder="1" applyAlignment="1" applyProtection="1">
      <alignment horizontal="left" vertical="center"/>
    </xf>
    <xf numFmtId="3" fontId="0" fillId="2" borderId="2" xfId="0" applyNumberFormat="1" applyFont="1" applyFill="1" applyBorder="1" applyAlignment="1" applyProtection="1">
      <alignment horizontal="right" vertical="center"/>
      <protection locked="0"/>
    </xf>
    <xf numFmtId="0" fontId="0" fillId="2" borderId="0" xfId="0" applyFill="1" applyBorder="1" applyAlignment="1" applyProtection="1">
      <alignment horizontal="left" vertical="center"/>
    </xf>
    <xf numFmtId="0" fontId="0" fillId="2" borderId="13"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2" borderId="2" xfId="0" applyFill="1" applyBorder="1" applyAlignment="1" applyProtection="1">
      <alignment horizontal="left" vertical="center" wrapText="1"/>
    </xf>
    <xf numFmtId="0" fontId="0" fillId="2" borderId="12" xfId="0" applyFill="1" applyBorder="1" applyAlignment="1" applyProtection="1">
      <alignment horizontal="left" vertical="center" wrapText="1"/>
    </xf>
    <xf numFmtId="0" fontId="0" fillId="2" borderId="9" xfId="0" applyFill="1" applyBorder="1" applyAlignment="1" applyProtection="1">
      <alignment horizontal="left" vertical="center"/>
    </xf>
    <xf numFmtId="0" fontId="0" fillId="2" borderId="11" xfId="0" applyFill="1" applyBorder="1" applyAlignment="1" applyProtection="1">
      <alignment horizontal="left" vertical="center"/>
    </xf>
    <xf numFmtId="0" fontId="0" fillId="2" borderId="12" xfId="0" applyFill="1" applyBorder="1" applyAlignment="1" applyProtection="1">
      <alignment horizontal="left" vertical="center"/>
    </xf>
    <xf numFmtId="3" fontId="0" fillId="5" borderId="2" xfId="0" applyNumberFormat="1" applyFill="1" applyBorder="1" applyAlignment="1" applyProtection="1">
      <alignment horizontal="right" vertical="center"/>
      <protection locked="0"/>
    </xf>
    <xf numFmtId="49" fontId="18" fillId="2" borderId="3" xfId="0" applyNumberFormat="1" applyFont="1" applyFill="1" applyBorder="1" applyAlignment="1" applyProtection="1">
      <alignment horizontal="center" vertical="center" wrapText="1"/>
    </xf>
    <xf numFmtId="49" fontId="18" fillId="2" borderId="0" xfId="0" applyNumberFormat="1" applyFont="1" applyFill="1" applyBorder="1" applyAlignment="1" applyProtection="1">
      <alignment horizontal="center" vertical="center" wrapText="1"/>
    </xf>
    <xf numFmtId="49" fontId="18" fillId="2" borderId="5" xfId="0" applyNumberFormat="1" applyFont="1" applyFill="1" applyBorder="1" applyAlignment="1" applyProtection="1">
      <alignment horizontal="center" vertical="center" wrapText="1"/>
    </xf>
    <xf numFmtId="49" fontId="19" fillId="2" borderId="2" xfId="0" applyNumberFormat="1" applyFont="1" applyFill="1" applyBorder="1" applyAlignment="1" applyProtection="1">
      <alignment horizontal="center" vertical="center"/>
    </xf>
    <xf numFmtId="49" fontId="16" fillId="2" borderId="0" xfId="0" applyNumberFormat="1" applyFont="1" applyFill="1" applyAlignment="1" applyProtection="1">
      <alignment horizontal="left" vertical="center"/>
    </xf>
    <xf numFmtId="0" fontId="16" fillId="2" borderId="0" xfId="0" applyNumberFormat="1" applyFont="1" applyFill="1" applyAlignment="1" applyProtection="1">
      <alignment horizontal="left" vertical="center"/>
    </xf>
    <xf numFmtId="0" fontId="0" fillId="2" borderId="1" xfId="0" applyNumberFormat="1" applyFont="1" applyFill="1" applyBorder="1" applyAlignment="1" applyProtection="1">
      <alignment horizontal="left" vertical="center"/>
    </xf>
    <xf numFmtId="49" fontId="0" fillId="2" borderId="1" xfId="0" applyNumberFormat="1" applyFont="1" applyFill="1" applyBorder="1" applyAlignment="1" applyProtection="1">
      <alignment horizontal="left" vertical="center"/>
    </xf>
    <xf numFmtId="49" fontId="0" fillId="2" borderId="1" xfId="0" applyNumberFormat="1" applyFont="1" applyFill="1" applyBorder="1" applyAlignment="1" applyProtection="1">
      <alignment horizontal="center" vertical="center"/>
    </xf>
    <xf numFmtId="0" fontId="0" fillId="2" borderId="1" xfId="0" applyNumberFormat="1" applyFont="1" applyFill="1" applyBorder="1" applyAlignment="1" applyProtection="1">
      <alignment horizontal="center" vertical="center"/>
    </xf>
    <xf numFmtId="49" fontId="56" fillId="2" borderId="0" xfId="0" applyNumberFormat="1" applyFont="1" applyFill="1" applyBorder="1" applyAlignment="1" applyProtection="1">
      <alignment horizontal="center" vertical="center"/>
    </xf>
    <xf numFmtId="0" fontId="0" fillId="2" borderId="9" xfId="0" applyFont="1" applyFill="1" applyBorder="1" applyAlignment="1" applyProtection="1">
      <alignment horizontal="left"/>
    </xf>
    <xf numFmtId="49" fontId="19" fillId="2" borderId="0" xfId="0" applyNumberFormat="1" applyFont="1" applyFill="1" applyAlignment="1" applyProtection="1">
      <alignment horizontal="left" vertical="center"/>
    </xf>
    <xf numFmtId="49" fontId="19" fillId="2" borderId="5" xfId="0" applyNumberFormat="1" applyFont="1" applyFill="1" applyBorder="1" applyAlignment="1" applyProtection="1">
      <alignment horizontal="left" vertical="center"/>
    </xf>
    <xf numFmtId="0" fontId="19" fillId="2" borderId="0" xfId="0" applyFont="1" applyFill="1" applyAlignment="1" applyProtection="1">
      <alignment horizontal="left"/>
    </xf>
    <xf numFmtId="0" fontId="0" fillId="0" borderId="0" xfId="0" applyNumberFormat="1" applyFont="1" applyFill="1" applyBorder="1" applyAlignment="1" applyProtection="1">
      <alignment horizontal="center" vertical="center"/>
    </xf>
    <xf numFmtId="49" fontId="54" fillId="2" borderId="1" xfId="0" applyNumberFormat="1" applyFont="1" applyFill="1" applyBorder="1" applyAlignment="1" applyProtection="1">
      <alignment horizontal="right" vertical="center"/>
    </xf>
    <xf numFmtId="0" fontId="54" fillId="2" borderId="1" xfId="0" applyFont="1" applyFill="1" applyBorder="1" applyAlignment="1" applyProtection="1">
      <alignment horizontal="right" vertical="center"/>
    </xf>
    <xf numFmtId="49" fontId="54" fillId="2" borderId="1" xfId="0" applyNumberFormat="1" applyFont="1" applyFill="1" applyBorder="1" applyAlignment="1" applyProtection="1">
      <alignment horizontal="left" vertical="center"/>
    </xf>
    <xf numFmtId="49" fontId="0" fillId="2" borderId="0" xfId="0" applyNumberFormat="1" applyFill="1" applyBorder="1" applyAlignment="1" applyProtection="1">
      <alignment horizontal="center" vertical="center"/>
    </xf>
    <xf numFmtId="49" fontId="18" fillId="2" borderId="2" xfId="0" applyNumberFormat="1" applyFont="1" applyFill="1" applyBorder="1" applyAlignment="1" applyProtection="1">
      <alignment horizontal="center" vertical="center" wrapText="1"/>
    </xf>
    <xf numFmtId="49" fontId="19" fillId="2" borderId="0" xfId="0" applyNumberFormat="1" applyFont="1" applyFill="1" applyBorder="1" applyAlignment="1" applyProtection="1">
      <alignment horizontal="right" vertical="center"/>
    </xf>
    <xf numFmtId="0" fontId="19" fillId="2" borderId="8" xfId="0" applyFont="1" applyFill="1" applyBorder="1" applyAlignment="1" applyProtection="1">
      <alignment horizontal="center"/>
    </xf>
    <xf numFmtId="0" fontId="16" fillId="2" borderId="1" xfId="0" applyFont="1" applyFill="1" applyBorder="1" applyAlignment="1" applyProtection="1">
      <alignment horizontal="center" vertical="center"/>
    </xf>
    <xf numFmtId="0" fontId="0" fillId="2" borderId="0" xfId="0" applyNumberForma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1" fontId="16" fillId="2" borderId="1" xfId="0" applyNumberFormat="1" applyFont="1" applyFill="1" applyBorder="1" applyAlignment="1" applyProtection="1">
      <alignment horizontal="left" vertical="center"/>
    </xf>
    <xf numFmtId="49" fontId="61" fillId="2" borderId="12" xfId="0" applyNumberFormat="1" applyFont="1" applyFill="1" applyBorder="1" applyAlignment="1" applyProtection="1">
      <alignment horizontal="center" vertical="center"/>
    </xf>
    <xf numFmtId="49" fontId="61" fillId="2" borderId="11" xfId="0" applyNumberFormat="1" applyFont="1" applyFill="1" applyBorder="1" applyAlignment="1" applyProtection="1">
      <alignment horizontal="center" vertical="center"/>
    </xf>
    <xf numFmtId="0" fontId="61" fillId="2" borderId="12"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61" fillId="2" borderId="11" xfId="0" applyFont="1" applyFill="1" applyBorder="1" applyAlignment="1" applyProtection="1">
      <alignment horizontal="center" vertical="center"/>
    </xf>
    <xf numFmtId="0" fontId="25" fillId="2" borderId="12" xfId="0" applyFont="1" applyFill="1" applyBorder="1" applyAlignment="1" applyProtection="1">
      <alignment horizontal="left" vertical="center"/>
    </xf>
    <xf numFmtId="0" fontId="18" fillId="2" borderId="1" xfId="0" applyFont="1" applyFill="1" applyBorder="1" applyAlignment="1" applyProtection="1">
      <alignment horizontal="center"/>
    </xf>
    <xf numFmtId="3" fontId="38" fillId="2" borderId="20" xfId="0" applyNumberFormat="1" applyFont="1" applyFill="1" applyBorder="1" applyAlignment="1" applyProtection="1">
      <alignment horizontal="center" vertical="center"/>
    </xf>
    <xf numFmtId="3" fontId="43" fillId="4" borderId="15" xfId="0" applyNumberFormat="1" applyFont="1" applyFill="1" applyBorder="1" applyAlignment="1" applyProtection="1">
      <alignment horizontal="center" vertical="center"/>
    </xf>
    <xf numFmtId="3" fontId="16" fillId="5" borderId="12" xfId="0" applyNumberFormat="1" applyFont="1" applyFill="1" applyBorder="1" applyAlignment="1" applyProtection="1">
      <alignment horizontal="right" vertical="center"/>
      <protection locked="0"/>
    </xf>
    <xf numFmtId="3" fontId="16" fillId="5" borderId="9" xfId="0" applyNumberFormat="1" applyFont="1" applyFill="1" applyBorder="1" applyAlignment="1" applyProtection="1">
      <alignment horizontal="right" vertical="center"/>
      <protection locked="0"/>
    </xf>
    <xf numFmtId="3" fontId="16" fillId="5" borderId="11" xfId="0" applyNumberFormat="1" applyFont="1" applyFill="1" applyBorder="1" applyAlignment="1" applyProtection="1">
      <alignment horizontal="right" vertical="center"/>
      <protection locked="0"/>
    </xf>
    <xf numFmtId="3" fontId="24" fillId="0" borderId="12" xfId="0" applyNumberFormat="1" applyFont="1" applyFill="1" applyBorder="1" applyAlignment="1" applyProtection="1">
      <alignment horizontal="right" vertical="center"/>
    </xf>
    <xf numFmtId="3" fontId="24" fillId="0" borderId="9" xfId="0" applyNumberFormat="1" applyFont="1" applyFill="1" applyBorder="1" applyAlignment="1" applyProtection="1">
      <alignment horizontal="right" vertical="center"/>
    </xf>
    <xf numFmtId="3" fontId="24" fillId="0" borderId="11" xfId="0" applyNumberFormat="1" applyFont="1" applyFill="1" applyBorder="1" applyAlignment="1" applyProtection="1">
      <alignment horizontal="right" vertical="center"/>
    </xf>
    <xf numFmtId="3" fontId="16" fillId="2" borderId="12" xfId="0" applyNumberFormat="1" applyFont="1" applyFill="1" applyBorder="1" applyAlignment="1" applyProtection="1">
      <alignment horizontal="right" vertical="center"/>
      <protection locked="0"/>
    </xf>
    <xf numFmtId="3" fontId="16" fillId="2" borderId="9" xfId="0" applyNumberFormat="1" applyFont="1" applyFill="1" applyBorder="1" applyAlignment="1" applyProtection="1">
      <alignment horizontal="right" vertical="center"/>
      <protection locked="0"/>
    </xf>
    <xf numFmtId="3" fontId="16" fillId="2" borderId="11" xfId="0" applyNumberFormat="1" applyFont="1" applyFill="1" applyBorder="1" applyAlignment="1" applyProtection="1">
      <alignment horizontal="right" vertical="center"/>
      <protection locked="0"/>
    </xf>
    <xf numFmtId="0" fontId="0" fillId="2" borderId="14" xfId="0" applyFill="1" applyBorder="1" applyAlignment="1" applyProtection="1">
      <alignment horizontal="center" vertical="center"/>
    </xf>
    <xf numFmtId="0" fontId="0" fillId="2" borderId="7" xfId="0" applyFill="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18" fillId="2" borderId="2" xfId="0" applyFont="1" applyFill="1" applyBorder="1" applyAlignment="1" applyProtection="1">
      <alignment horizontal="center" vertical="center"/>
    </xf>
    <xf numFmtId="3" fontId="18" fillId="2" borderId="12" xfId="0" applyNumberFormat="1" applyFont="1" applyFill="1" applyBorder="1" applyAlignment="1" applyProtection="1">
      <alignment horizontal="center" vertical="center"/>
    </xf>
    <xf numFmtId="3" fontId="18" fillId="2" borderId="9" xfId="0" applyNumberFormat="1" applyFont="1" applyFill="1" applyBorder="1" applyAlignment="1" applyProtection="1">
      <alignment horizontal="center" vertical="center"/>
    </xf>
    <xf numFmtId="3" fontId="18" fillId="2" borderId="11" xfId="0" applyNumberFormat="1" applyFont="1" applyFill="1" applyBorder="1" applyAlignment="1" applyProtection="1">
      <alignment horizontal="center" vertical="center"/>
    </xf>
    <xf numFmtId="49" fontId="18" fillId="2" borderId="13" xfId="0" applyNumberFormat="1" applyFont="1" applyFill="1" applyBorder="1" applyAlignment="1" applyProtection="1">
      <alignment horizontal="center" vertical="top" wrapText="1"/>
    </xf>
    <xf numFmtId="49" fontId="18" fillId="2" borderId="14" xfId="0" applyNumberFormat="1" applyFont="1" applyFill="1" applyBorder="1" applyAlignment="1" applyProtection="1">
      <alignment horizontal="center" vertical="top" wrapText="1"/>
    </xf>
    <xf numFmtId="49" fontId="18" fillId="2" borderId="6" xfId="0" applyNumberFormat="1" applyFont="1" applyFill="1" applyBorder="1" applyAlignment="1" applyProtection="1">
      <alignment horizontal="center" vertical="top" wrapText="1"/>
    </xf>
    <xf numFmtId="49" fontId="18" fillId="2" borderId="7" xfId="0" applyNumberFormat="1" applyFont="1" applyFill="1" applyBorder="1" applyAlignment="1" applyProtection="1">
      <alignment horizontal="center" vertical="top" wrapText="1"/>
    </xf>
    <xf numFmtId="0" fontId="18" fillId="2" borderId="13" xfId="0" applyFont="1" applyFill="1" applyBorder="1" applyAlignment="1" applyProtection="1">
      <alignment horizontal="center" vertical="top" wrapText="1"/>
    </xf>
    <xf numFmtId="0" fontId="18" fillId="2" borderId="8" xfId="0" applyFont="1" applyFill="1" applyBorder="1" applyAlignment="1" applyProtection="1">
      <alignment horizontal="center" vertical="top" wrapText="1"/>
    </xf>
    <xf numFmtId="0" fontId="18" fillId="2" borderId="14" xfId="0" applyFont="1" applyFill="1" applyBorder="1" applyAlignment="1" applyProtection="1">
      <alignment horizontal="center" vertical="top" wrapText="1"/>
    </xf>
    <xf numFmtId="0" fontId="18" fillId="2" borderId="6" xfId="0" applyFont="1" applyFill="1" applyBorder="1" applyAlignment="1" applyProtection="1">
      <alignment horizontal="center" vertical="top" wrapText="1"/>
    </xf>
    <xf numFmtId="0" fontId="18" fillId="2" borderId="1" xfId="0" applyFont="1" applyFill="1" applyBorder="1" applyAlignment="1" applyProtection="1">
      <alignment horizontal="center" vertical="top" wrapText="1"/>
    </xf>
    <xf numFmtId="0" fontId="18" fillId="2" borderId="7" xfId="0" applyFont="1" applyFill="1" applyBorder="1" applyAlignment="1" applyProtection="1">
      <alignment horizontal="center" vertical="top" wrapText="1"/>
    </xf>
    <xf numFmtId="3" fontId="0" fillId="0" borderId="12" xfId="0" applyNumberFormat="1" applyFont="1" applyFill="1" applyBorder="1" applyAlignment="1" applyProtection="1">
      <alignment horizontal="right" vertical="center"/>
    </xf>
    <xf numFmtId="3" fontId="0" fillId="0" borderId="9" xfId="0" applyNumberFormat="1" applyFont="1" applyFill="1" applyBorder="1" applyAlignment="1" applyProtection="1">
      <alignment horizontal="right" vertical="center"/>
    </xf>
    <xf numFmtId="3" fontId="0" fillId="0" borderId="11" xfId="0" applyNumberFormat="1" applyFont="1" applyFill="1" applyBorder="1" applyAlignment="1" applyProtection="1">
      <alignment horizontal="right" vertical="center"/>
    </xf>
    <xf numFmtId="3" fontId="18" fillId="2" borderId="12" xfId="0" applyNumberFormat="1" applyFont="1" applyFill="1" applyBorder="1" applyAlignment="1" applyProtection="1">
      <alignment horizontal="center" vertical="center" wrapText="1" shrinkToFit="1"/>
    </xf>
    <xf numFmtId="3" fontId="18" fillId="2" borderId="9" xfId="0" applyNumberFormat="1" applyFont="1" applyFill="1" applyBorder="1" applyAlignment="1" applyProtection="1">
      <alignment horizontal="center" vertical="center" wrapText="1" shrinkToFit="1"/>
    </xf>
    <xf numFmtId="3" fontId="18" fillId="2" borderId="11" xfId="0" applyNumberFormat="1" applyFont="1" applyFill="1" applyBorder="1" applyAlignment="1" applyProtection="1">
      <alignment horizontal="center" vertical="center" wrapText="1" shrinkToFit="1"/>
    </xf>
    <xf numFmtId="0" fontId="58" fillId="2" borderId="12" xfId="0" applyFont="1" applyFill="1" applyBorder="1" applyAlignment="1" applyProtection="1">
      <alignment horizontal="center" vertical="center" wrapText="1"/>
    </xf>
    <xf numFmtId="0" fontId="58" fillId="2" borderId="9" xfId="0" applyFont="1" applyFill="1" applyBorder="1" applyAlignment="1" applyProtection="1">
      <alignment horizontal="center" vertical="center"/>
    </xf>
    <xf numFmtId="0" fontId="58" fillId="2" borderId="11" xfId="0" applyFont="1" applyFill="1" applyBorder="1" applyAlignment="1" applyProtection="1">
      <alignment horizontal="center" vertical="center"/>
    </xf>
    <xf numFmtId="3" fontId="0" fillId="6" borderId="12" xfId="0" applyNumberFormat="1" applyFont="1" applyFill="1" applyBorder="1" applyAlignment="1" applyProtection="1">
      <alignment horizontal="right" vertical="center"/>
      <protection locked="0"/>
    </xf>
    <xf numFmtId="3" fontId="0" fillId="6" borderId="9" xfId="0" applyNumberFormat="1" applyFont="1" applyFill="1" applyBorder="1" applyAlignment="1" applyProtection="1">
      <alignment horizontal="right" vertical="center"/>
      <protection locked="0"/>
    </xf>
    <xf numFmtId="3" fontId="0" fillId="6" borderId="11" xfId="0" applyNumberFormat="1" applyFont="1" applyFill="1" applyBorder="1" applyAlignment="1" applyProtection="1">
      <alignment horizontal="right" vertical="center"/>
      <protection locked="0"/>
    </xf>
    <xf numFmtId="3" fontId="18" fillId="2" borderId="0" xfId="0" applyNumberFormat="1" applyFont="1" applyFill="1" applyBorder="1" applyAlignment="1" applyProtection="1">
      <alignment horizontal="center" vertical="center"/>
    </xf>
    <xf numFmtId="3" fontId="0" fillId="0" borderId="12" xfId="0" applyNumberFormat="1" applyFont="1" applyFill="1" applyBorder="1" applyAlignment="1" applyProtection="1">
      <alignment horizontal="right" vertical="center"/>
      <protection locked="0"/>
    </xf>
    <xf numFmtId="3" fontId="0" fillId="0" borderId="9" xfId="0" applyNumberFormat="1" applyFont="1" applyFill="1" applyBorder="1" applyAlignment="1" applyProtection="1">
      <alignment horizontal="right" vertical="center"/>
      <protection locked="0"/>
    </xf>
    <xf numFmtId="3" fontId="0" fillId="0" borderId="11" xfId="0" applyNumberFormat="1" applyFont="1" applyFill="1" applyBorder="1" applyAlignment="1" applyProtection="1">
      <alignment horizontal="right" vertical="center"/>
      <protection locked="0"/>
    </xf>
    <xf numFmtId="0" fontId="1" fillId="2" borderId="0" xfId="0" applyNumberFormat="1" applyFont="1" applyFill="1" applyBorder="1" applyAlignment="1" applyProtection="1">
      <alignment horizontal="left" vertical="top" wrapText="1"/>
    </xf>
    <xf numFmtId="0" fontId="18" fillId="2" borderId="0" xfId="0" applyNumberFormat="1" applyFont="1" applyFill="1" applyBorder="1" applyAlignment="1" applyProtection="1">
      <alignment horizontal="left" vertical="top"/>
    </xf>
    <xf numFmtId="49" fontId="1" fillId="2" borderId="0" xfId="0" applyNumberFormat="1" applyFont="1" applyFill="1" applyBorder="1" applyAlignment="1" applyProtection="1">
      <alignment horizontal="left" vertical="top" wrapText="1"/>
    </xf>
    <xf numFmtId="49" fontId="18" fillId="2" borderId="0" xfId="0" applyNumberFormat="1" applyFont="1" applyFill="1" applyBorder="1" applyAlignment="1" applyProtection="1">
      <alignment horizontal="left" vertical="top"/>
    </xf>
    <xf numFmtId="3" fontId="16" fillId="0" borderId="12" xfId="0" applyNumberFormat="1" applyFont="1" applyFill="1" applyBorder="1" applyAlignment="1" applyProtection="1">
      <alignment horizontal="right" vertical="center"/>
    </xf>
    <xf numFmtId="3" fontId="16" fillId="0" borderId="9" xfId="0" applyNumberFormat="1" applyFont="1" applyFill="1" applyBorder="1" applyAlignment="1" applyProtection="1">
      <alignment horizontal="right" vertical="center"/>
    </xf>
    <xf numFmtId="3" fontId="16" fillId="0" borderId="11" xfId="0" applyNumberFormat="1" applyFont="1" applyFill="1" applyBorder="1" applyAlignment="1" applyProtection="1">
      <alignment horizontal="right" vertical="center"/>
    </xf>
    <xf numFmtId="3" fontId="0" fillId="2" borderId="0" xfId="0" applyNumberFormat="1" applyFill="1" applyAlignment="1" applyProtection="1">
      <alignment horizontal="right" vertical="center"/>
    </xf>
    <xf numFmtId="0" fontId="19" fillId="2" borderId="0" xfId="0" applyFont="1" applyFill="1" applyBorder="1" applyAlignment="1" applyProtection="1">
      <alignment horizontal="center"/>
    </xf>
    <xf numFmtId="0" fontId="21" fillId="2" borderId="0" xfId="0" applyFont="1" applyFill="1" applyAlignment="1" applyProtection="1">
      <alignment horizontal="left"/>
    </xf>
    <xf numFmtId="0" fontId="0" fillId="2" borderId="0" xfId="0" applyFill="1" applyAlignment="1" applyProtection="1">
      <alignment horizontal="center" vertical="center"/>
    </xf>
    <xf numFmtId="49" fontId="16" fillId="2" borderId="1" xfId="0" applyNumberFormat="1" applyFont="1" applyFill="1" applyBorder="1" applyAlignment="1" applyProtection="1">
      <alignment horizontal="left" vertical="center"/>
    </xf>
    <xf numFmtId="0" fontId="16" fillId="2" borderId="1" xfId="0" applyNumberFormat="1" applyFont="1" applyFill="1" applyBorder="1" applyAlignment="1" applyProtection="1">
      <alignment horizontal="left" vertical="center"/>
    </xf>
    <xf numFmtId="0" fontId="0" fillId="2" borderId="9" xfId="0" applyNumberFormat="1" applyFont="1" applyFill="1" applyBorder="1" applyAlignment="1" applyProtection="1">
      <alignment horizontal="center" vertical="center"/>
    </xf>
    <xf numFmtId="3" fontId="0" fillId="2" borderId="9" xfId="0" applyNumberFormat="1" applyFont="1" applyFill="1" applyBorder="1" applyAlignment="1" applyProtection="1">
      <alignment horizontal="center" vertical="center"/>
    </xf>
    <xf numFmtId="0" fontId="0" fillId="2" borderId="9" xfId="0" applyFont="1" applyFill="1" applyBorder="1" applyAlignment="1" applyProtection="1">
      <alignment horizontal="left" vertical="center"/>
    </xf>
    <xf numFmtId="3" fontId="0" fillId="2" borderId="0" xfId="0" applyNumberFormat="1" applyFill="1" applyAlignment="1" applyProtection="1">
      <alignment horizontal="right"/>
    </xf>
    <xf numFmtId="0" fontId="57" fillId="2" borderId="16" xfId="0" applyFont="1" applyFill="1" applyBorder="1" applyAlignment="1" applyProtection="1">
      <alignment horizontal="center" vertical="center"/>
    </xf>
    <xf numFmtId="0" fontId="57" fillId="2" borderId="25" xfId="0" applyFont="1" applyFill="1" applyBorder="1" applyAlignment="1" applyProtection="1">
      <alignment horizontal="center" vertical="center"/>
    </xf>
    <xf numFmtId="0" fontId="57" fillId="2" borderId="26"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16" fillId="2" borderId="0" xfId="0" applyNumberFormat="1" applyFont="1" applyFill="1" applyAlignment="1" applyProtection="1">
      <alignment horizontal="center" vertical="center"/>
    </xf>
    <xf numFmtId="0" fontId="0" fillId="2" borderId="0" xfId="0" applyNumberFormat="1" applyFill="1" applyAlignment="1" applyProtection="1">
      <alignment horizontal="center" vertical="center"/>
    </xf>
    <xf numFmtId="0" fontId="18" fillId="2" borderId="0"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1" fillId="2" borderId="12" xfId="0" applyFont="1" applyFill="1" applyBorder="1" applyAlignment="1" applyProtection="1">
      <alignment horizontal="left" vertical="center" wrapText="1"/>
    </xf>
    <xf numFmtId="0" fontId="61" fillId="2" borderId="9" xfId="0" applyFont="1" applyFill="1" applyBorder="1" applyAlignment="1" applyProtection="1">
      <alignment horizontal="left" vertical="center"/>
    </xf>
    <xf numFmtId="0" fontId="61" fillId="2" borderId="11" xfId="0" applyFont="1" applyFill="1" applyBorder="1" applyAlignment="1" applyProtection="1">
      <alignment horizontal="left" vertical="center"/>
    </xf>
    <xf numFmtId="0" fontId="19" fillId="2" borderId="12"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3" fontId="37" fillId="5" borderId="12" xfId="0" applyNumberFormat="1" applyFont="1" applyFill="1" applyBorder="1" applyAlignment="1" applyProtection="1">
      <alignment horizontal="right" vertical="center"/>
      <protection locked="0"/>
    </xf>
    <xf numFmtId="3" fontId="37" fillId="5" borderId="9" xfId="0" applyNumberFormat="1" applyFont="1" applyFill="1" applyBorder="1" applyAlignment="1" applyProtection="1">
      <alignment horizontal="right" vertical="center"/>
      <protection locked="0"/>
    </xf>
    <xf numFmtId="3" fontId="37" fillId="5" borderId="11" xfId="0" applyNumberFormat="1" applyFont="1" applyFill="1" applyBorder="1" applyAlignment="1" applyProtection="1">
      <alignment horizontal="right" vertical="center"/>
      <protection locked="0"/>
    </xf>
    <xf numFmtId="49" fontId="18" fillId="2" borderId="0" xfId="0" applyNumberFormat="1" applyFont="1" applyFill="1" applyAlignment="1" applyProtection="1">
      <alignment horizontal="left"/>
    </xf>
    <xf numFmtId="49" fontId="54" fillId="0" borderId="1" xfId="0" applyNumberFormat="1" applyFont="1" applyFill="1" applyBorder="1" applyAlignment="1" applyProtection="1">
      <alignment horizontal="center" vertical="center"/>
    </xf>
    <xf numFmtId="0" fontId="54" fillId="0" borderId="1" xfId="0" applyNumberFormat="1" applyFont="1" applyFill="1" applyBorder="1" applyAlignment="1" applyProtection="1">
      <alignment horizontal="center" vertical="center"/>
    </xf>
    <xf numFmtId="49" fontId="60" fillId="2" borderId="1" xfId="0" applyNumberFormat="1" applyFont="1" applyFill="1" applyBorder="1" applyAlignment="1" applyProtection="1">
      <alignment horizontal="right"/>
    </xf>
    <xf numFmtId="0" fontId="60" fillId="2" borderId="1" xfId="0" applyNumberFormat="1" applyFont="1" applyFill="1" applyBorder="1" applyAlignment="1" applyProtection="1">
      <alignment horizontal="right"/>
    </xf>
    <xf numFmtId="49" fontId="60" fillId="2" borderId="1" xfId="0" applyNumberFormat="1" applyFont="1" applyFill="1" applyBorder="1" applyAlignment="1" applyProtection="1">
      <alignment horizontal="left"/>
    </xf>
    <xf numFmtId="0" fontId="60" fillId="2" borderId="1" xfId="0" applyNumberFormat="1" applyFont="1" applyFill="1" applyBorder="1" applyAlignment="1" applyProtection="1">
      <alignment horizontal="left"/>
    </xf>
    <xf numFmtId="0" fontId="0" fillId="0" borderId="1" xfId="0" applyFont="1" applyFill="1" applyBorder="1" applyAlignment="1" applyProtection="1">
      <alignment horizontal="center"/>
    </xf>
    <xf numFmtId="0" fontId="18" fillId="2" borderId="12" xfId="0" applyNumberFormat="1" applyFont="1" applyFill="1" applyBorder="1" applyAlignment="1" applyProtection="1">
      <alignment horizontal="left" vertical="center" wrapText="1"/>
    </xf>
    <xf numFmtId="0" fontId="18" fillId="2" borderId="9" xfId="0" applyNumberFormat="1" applyFont="1" applyFill="1" applyBorder="1" applyAlignment="1" applyProtection="1">
      <alignment horizontal="left" vertical="center"/>
    </xf>
    <xf numFmtId="0" fontId="18" fillId="2" borderId="11" xfId="0" applyNumberFormat="1" applyFont="1" applyFill="1" applyBorder="1" applyAlignment="1" applyProtection="1">
      <alignment horizontal="left" vertical="center"/>
    </xf>
    <xf numFmtId="0" fontId="58" fillId="2" borderId="0" xfId="0"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18" fillId="2" borderId="0" xfId="0" applyFont="1" applyFill="1" applyBorder="1" applyAlignment="1" applyProtection="1">
      <alignment horizontal="left" vertical="top" wrapText="1"/>
    </xf>
    <xf numFmtId="0" fontId="18" fillId="2" borderId="0" xfId="0" applyFont="1" applyFill="1" applyBorder="1" applyAlignment="1" applyProtection="1">
      <alignment horizontal="left" vertical="top"/>
    </xf>
    <xf numFmtId="0" fontId="59" fillId="2" borderId="12" xfId="0" applyFont="1" applyFill="1" applyBorder="1" applyAlignment="1" applyProtection="1">
      <alignment horizontal="center" vertical="center" wrapText="1"/>
    </xf>
    <xf numFmtId="0" fontId="59" fillId="2" borderId="9" xfId="0" applyFont="1" applyFill="1" applyBorder="1" applyAlignment="1" applyProtection="1">
      <alignment horizontal="center" vertical="center"/>
    </xf>
    <xf numFmtId="0" fontId="59" fillId="2" borderId="11" xfId="0" applyFont="1" applyFill="1" applyBorder="1" applyAlignment="1" applyProtection="1">
      <alignment horizontal="center" vertical="center"/>
    </xf>
    <xf numFmtId="0" fontId="18" fillId="2" borderId="0" xfId="0" applyFont="1" applyFill="1" applyAlignment="1" applyProtection="1">
      <alignment horizontal="center"/>
    </xf>
    <xf numFmtId="49" fontId="54" fillId="2" borderId="1" xfId="0" applyNumberFormat="1" applyFont="1" applyFill="1" applyBorder="1" applyAlignment="1" applyProtection="1">
      <alignment horizontal="center"/>
    </xf>
    <xf numFmtId="0" fontId="54" fillId="2" borderId="1" xfId="0" applyFont="1" applyFill="1" applyBorder="1" applyAlignment="1" applyProtection="1">
      <alignment horizontal="center"/>
    </xf>
    <xf numFmtId="3" fontId="18" fillId="2" borderId="0" xfId="0" applyNumberFormat="1" applyFont="1" applyFill="1" applyAlignment="1" applyProtection="1">
      <alignment horizontal="center"/>
    </xf>
    <xf numFmtId="3" fontId="54" fillId="2" borderId="1" xfId="0" applyNumberFormat="1" applyFont="1" applyFill="1" applyBorder="1" applyAlignment="1" applyProtection="1">
      <alignment horizontal="center"/>
    </xf>
    <xf numFmtId="49" fontId="0" fillId="2" borderId="2" xfId="0" applyNumberFormat="1" applyFont="1" applyFill="1" applyBorder="1" applyAlignment="1" applyProtection="1">
      <alignment horizontal="center" vertical="center" wrapText="1"/>
    </xf>
    <xf numFmtId="3" fontId="0" fillId="5" borderId="2" xfId="0" applyNumberFormat="1" applyFont="1" applyFill="1" applyBorder="1" applyAlignment="1" applyProtection="1">
      <alignment horizontal="right" vertical="center" wrapText="1" shrinkToFit="1"/>
      <protection locked="0"/>
    </xf>
    <xf numFmtId="0" fontId="21" fillId="2" borderId="8" xfId="0" applyFont="1" applyFill="1" applyBorder="1" applyAlignment="1" applyProtection="1">
      <alignment horizontal="center" vertical="center" wrapText="1" shrinkToFit="1"/>
    </xf>
    <xf numFmtId="0" fontId="21" fillId="2" borderId="14" xfId="0" applyFont="1" applyFill="1" applyBorder="1" applyAlignment="1" applyProtection="1">
      <alignment horizontal="center" vertical="center" wrapText="1" shrinkToFit="1"/>
    </xf>
    <xf numFmtId="0" fontId="21" fillId="2" borderId="3" xfId="0" applyFont="1" applyFill="1" applyBorder="1" applyAlignment="1" applyProtection="1">
      <alignment horizontal="center" vertical="center" wrapText="1" shrinkToFit="1"/>
    </xf>
    <xf numFmtId="0" fontId="21" fillId="2" borderId="0" xfId="0" applyFont="1" applyFill="1" applyBorder="1" applyAlignment="1" applyProtection="1">
      <alignment horizontal="center" vertical="center" wrapText="1" shrinkToFit="1"/>
    </xf>
    <xf numFmtId="0" fontId="21" fillId="2" borderId="5" xfId="0" applyFont="1" applyFill="1" applyBorder="1" applyAlignment="1" applyProtection="1">
      <alignment horizontal="center" vertical="center" wrapText="1" shrinkToFit="1"/>
    </xf>
    <xf numFmtId="0" fontId="21" fillId="2" borderId="6" xfId="0" applyFont="1" applyFill="1" applyBorder="1" applyAlignment="1" applyProtection="1">
      <alignment horizontal="center" vertical="center" wrapText="1" shrinkToFit="1"/>
    </xf>
    <xf numFmtId="0" fontId="21" fillId="2" borderId="1" xfId="0" applyFont="1" applyFill="1" applyBorder="1" applyAlignment="1" applyProtection="1">
      <alignment horizontal="center" vertical="center" wrapText="1" shrinkToFit="1"/>
    </xf>
    <xf numFmtId="0" fontId="21" fillId="2" borderId="7" xfId="0" applyFont="1" applyFill="1" applyBorder="1" applyAlignment="1" applyProtection="1">
      <alignment horizontal="center" vertical="center" wrapText="1" shrinkToFit="1"/>
    </xf>
    <xf numFmtId="0" fontId="0" fillId="2" borderId="0" xfId="0" applyFill="1" applyAlignment="1" applyProtection="1">
      <alignment horizontal="center"/>
    </xf>
    <xf numFmtId="0" fontId="63" fillId="2" borderId="1" xfId="0" applyNumberFormat="1" applyFont="1" applyFill="1" applyBorder="1" applyAlignment="1" applyProtection="1">
      <alignment horizontal="center"/>
    </xf>
    <xf numFmtId="49" fontId="0" fillId="5" borderId="2" xfId="0" applyNumberFormat="1" applyFont="1" applyFill="1" applyBorder="1" applyAlignment="1" applyProtection="1">
      <alignment horizontal="center" vertical="center"/>
      <protection locked="0"/>
    </xf>
    <xf numFmtId="49" fontId="0" fillId="5" borderId="2" xfId="0" applyNumberFormat="1" applyFont="1" applyFill="1" applyBorder="1" applyAlignment="1" applyProtection="1">
      <alignment horizontal="left" vertical="center"/>
      <protection locked="0"/>
    </xf>
    <xf numFmtId="49" fontId="0" fillId="5" borderId="2" xfId="0" applyNumberFormat="1" applyFill="1" applyBorder="1" applyAlignment="1" applyProtection="1">
      <alignment horizontal="center" vertical="center"/>
      <protection locked="0"/>
    </xf>
    <xf numFmtId="164" fontId="0" fillId="5" borderId="2" xfId="0" applyNumberFormat="1" applyFill="1" applyBorder="1" applyAlignment="1" applyProtection="1">
      <alignment horizontal="left" vertical="center"/>
      <protection locked="0"/>
    </xf>
    <xf numFmtId="164" fontId="0" fillId="5" borderId="2" xfId="0" applyNumberFormat="1" applyFont="1" applyFill="1" applyBorder="1" applyAlignment="1" applyProtection="1">
      <alignment horizontal="left" vertical="center"/>
      <protection locked="0"/>
    </xf>
    <xf numFmtId="0" fontId="63" fillId="2" borderId="0" xfId="0" applyFont="1" applyFill="1" applyAlignment="1" applyProtection="1">
      <alignment horizontal="left"/>
    </xf>
    <xf numFmtId="0" fontId="16" fillId="2" borderId="13"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xf>
    <xf numFmtId="0" fontId="16" fillId="2" borderId="6" xfId="0" applyFont="1" applyFill="1" applyBorder="1" applyAlignment="1" applyProtection="1">
      <alignment horizontal="center" vertical="center"/>
    </xf>
    <xf numFmtId="49" fontId="16" fillId="2"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xf>
    <xf numFmtId="0" fontId="0" fillId="2" borderId="9" xfId="0" applyNumberFormat="1" applyFill="1" applyBorder="1" applyAlignment="1" applyProtection="1">
      <alignment horizontal="center" vertical="center"/>
    </xf>
    <xf numFmtId="0" fontId="58" fillId="2" borderId="0" xfId="0" applyFont="1" applyFill="1" applyAlignment="1" applyProtection="1">
      <alignment horizontal="left"/>
    </xf>
    <xf numFmtId="0" fontId="18" fillId="2" borderId="0" xfId="0" applyFont="1" applyFill="1" applyAlignment="1" applyProtection="1">
      <alignment horizontal="left"/>
    </xf>
    <xf numFmtId="0" fontId="62" fillId="2" borderId="0" xfId="0" applyFont="1" applyFill="1" applyAlignment="1" applyProtection="1">
      <alignment horizontal="left"/>
    </xf>
    <xf numFmtId="0" fontId="0" fillId="5" borderId="1" xfId="0" applyFill="1" applyBorder="1" applyAlignment="1" applyProtection="1">
      <alignment horizontal="center" vertical="center"/>
      <protection locked="0"/>
    </xf>
    <xf numFmtId="0" fontId="0" fillId="5" borderId="1" xfId="0" applyFont="1" applyFill="1" applyBorder="1" applyAlignment="1" applyProtection="1">
      <alignment horizontal="center" vertical="center"/>
      <protection locked="0"/>
    </xf>
    <xf numFmtId="0" fontId="18" fillId="2" borderId="0" xfId="0" applyFont="1" applyFill="1" applyAlignment="1" applyProtection="1">
      <alignment horizontal="center" vertical="center"/>
    </xf>
    <xf numFmtId="0" fontId="19" fillId="2" borderId="0" xfId="0" applyFont="1" applyFill="1" applyAlignment="1" applyProtection="1">
      <alignment horizontal="center" vertical="center"/>
    </xf>
    <xf numFmtId="49" fontId="0" fillId="2" borderId="2" xfId="0" applyNumberFormat="1" applyFill="1" applyBorder="1" applyAlignment="1" applyProtection="1">
      <alignment horizontal="center" vertical="center" wrapText="1"/>
    </xf>
    <xf numFmtId="0" fontId="18" fillId="8" borderId="1" xfId="0" applyFont="1" applyFill="1" applyBorder="1" applyAlignment="1" applyProtection="1">
      <alignment horizontal="center"/>
      <protection locked="0"/>
    </xf>
    <xf numFmtId="0" fontId="54" fillId="2" borderId="1" xfId="0" applyNumberFormat="1" applyFont="1" applyFill="1" applyBorder="1" applyAlignment="1" applyProtection="1">
      <alignment horizontal="center"/>
    </xf>
    <xf numFmtId="0" fontId="0" fillId="2" borderId="0" xfId="0" applyFill="1" applyAlignment="1" applyProtection="1">
      <alignment horizontal="left"/>
    </xf>
    <xf numFmtId="0" fontId="64" fillId="2" borderId="0" xfId="0" applyFont="1" applyFill="1" applyAlignment="1" applyProtection="1">
      <alignment horizontal="left" vertical="center" wrapText="1"/>
    </xf>
    <xf numFmtId="0" fontId="64" fillId="2" borderId="0" xfId="0" applyFont="1" applyFill="1" applyAlignment="1" applyProtection="1">
      <alignment horizontal="left" vertical="center"/>
    </xf>
    <xf numFmtId="0" fontId="0" fillId="2" borderId="12" xfId="0" applyFill="1" applyBorder="1" applyAlignment="1" applyProtection="1">
      <alignment horizontal="center"/>
    </xf>
    <xf numFmtId="0" fontId="0" fillId="2" borderId="11" xfId="0" applyFill="1" applyBorder="1" applyAlignment="1" applyProtection="1">
      <alignment horizontal="center"/>
    </xf>
    <xf numFmtId="49" fontId="21" fillId="2" borderId="0" xfId="0" applyNumberFormat="1" applyFont="1" applyFill="1" applyBorder="1" applyAlignment="1" applyProtection="1">
      <alignment horizontal="center" vertical="center" wrapText="1"/>
    </xf>
    <xf numFmtId="0" fontId="62" fillId="2" borderId="0" xfId="0" applyFont="1" applyFill="1" applyAlignment="1" applyProtection="1">
      <alignment horizontal="left" vertical="top" wrapText="1"/>
    </xf>
    <xf numFmtId="0" fontId="64" fillId="2" borderId="0" xfId="0" applyFont="1" applyFill="1" applyAlignment="1" applyProtection="1">
      <alignment horizontal="left" vertical="top" wrapText="1"/>
    </xf>
    <xf numFmtId="49" fontId="54" fillId="2" borderId="1" xfId="0" applyNumberFormat="1" applyFont="1" applyFill="1" applyBorder="1" applyAlignment="1" applyProtection="1">
      <alignment horizontal="right"/>
    </xf>
    <xf numFmtId="0" fontId="54" fillId="2" borderId="1" xfId="0" applyNumberFormat="1" applyFont="1" applyFill="1" applyBorder="1" applyAlignment="1" applyProtection="1">
      <alignment horizontal="right"/>
    </xf>
    <xf numFmtId="0" fontId="1" fillId="2" borderId="13" xfId="0" applyFont="1" applyFill="1" applyBorder="1" applyAlignment="1" applyProtection="1">
      <alignment horizontal="center" vertical="center" wrapText="1" shrinkToFit="1"/>
    </xf>
    <xf numFmtId="0" fontId="0" fillId="2" borderId="1" xfId="0" applyNumberFormat="1" applyFill="1" applyBorder="1" applyAlignment="1" applyProtection="1">
      <alignment horizontal="center" vertical="center"/>
    </xf>
    <xf numFmtId="0" fontId="65" fillId="2" borderId="16" xfId="0" applyFont="1" applyFill="1" applyBorder="1" applyAlignment="1" applyProtection="1">
      <alignment horizontal="center"/>
    </xf>
    <xf numFmtId="0" fontId="65" fillId="2" borderId="25" xfId="0" applyFont="1" applyFill="1" applyBorder="1" applyAlignment="1" applyProtection="1">
      <alignment horizontal="center"/>
    </xf>
    <xf numFmtId="0" fontId="65" fillId="2" borderId="26" xfId="0" applyFont="1" applyFill="1" applyBorder="1" applyAlignment="1" applyProtection="1">
      <alignment horizontal="center"/>
    </xf>
    <xf numFmtId="0" fontId="18" fillId="2" borderId="6"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xf>
    <xf numFmtId="0" fontId="54" fillId="0" borderId="1" xfId="0" applyFont="1" applyFill="1" applyBorder="1" applyAlignment="1" applyProtection="1">
      <alignment horizontal="center" vertical="center"/>
    </xf>
    <xf numFmtId="0" fontId="21" fillId="0" borderId="12" xfId="0" applyFont="1" applyBorder="1" applyAlignment="1" applyProtection="1">
      <alignment horizontal="left" vertical="center" wrapText="1"/>
    </xf>
    <xf numFmtId="0" fontId="21" fillId="0" borderId="9" xfId="0" applyFont="1" applyBorder="1" applyAlignment="1" applyProtection="1">
      <alignment horizontal="left" vertical="center" wrapText="1"/>
    </xf>
    <xf numFmtId="0" fontId="21" fillId="0" borderId="11" xfId="0" applyFont="1" applyBorder="1" applyAlignment="1" applyProtection="1">
      <alignment horizontal="left" vertical="center" wrapText="1"/>
    </xf>
    <xf numFmtId="49" fontId="50" fillId="0" borderId="12" xfId="0" applyNumberFormat="1" applyFont="1" applyBorder="1" applyAlignment="1" applyProtection="1">
      <alignment horizontal="center" vertical="center"/>
    </xf>
    <xf numFmtId="49" fontId="50" fillId="0" borderId="9" xfId="0" applyNumberFormat="1" applyFont="1" applyBorder="1" applyAlignment="1" applyProtection="1">
      <alignment horizontal="center" vertical="center"/>
    </xf>
    <xf numFmtId="49" fontId="50" fillId="0" borderId="11" xfId="0" applyNumberFormat="1" applyFont="1" applyBorder="1" applyAlignment="1" applyProtection="1">
      <alignment horizontal="center" vertical="center"/>
    </xf>
    <xf numFmtId="0" fontId="49" fillId="3" borderId="3" xfId="0" applyFont="1" applyFill="1" applyBorder="1" applyAlignment="1" applyProtection="1">
      <alignment horizontal="center" vertical="center"/>
    </xf>
    <xf numFmtId="0" fontId="49" fillId="3" borderId="0" xfId="0" applyFont="1" applyFill="1" applyBorder="1" applyAlignment="1" applyProtection="1">
      <alignment horizontal="center" vertical="center"/>
    </xf>
    <xf numFmtId="0" fontId="23" fillId="0" borderId="1" xfId="0" applyFont="1" applyBorder="1" applyAlignment="1" applyProtection="1">
      <alignment horizontal="left" vertical="center"/>
    </xf>
    <xf numFmtId="0" fontId="33" fillId="0" borderId="12"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12" xfId="0" applyFont="1" applyBorder="1" applyAlignment="1" applyProtection="1">
      <alignment horizontal="left" vertical="center" wrapText="1"/>
    </xf>
    <xf numFmtId="0" fontId="33" fillId="0" borderId="9" xfId="0" applyFont="1" applyBorder="1" applyAlignment="1" applyProtection="1">
      <alignment horizontal="left" vertical="center" wrapText="1"/>
    </xf>
    <xf numFmtId="0" fontId="33" fillId="0" borderId="11" xfId="0" applyFont="1" applyBorder="1" applyAlignment="1" applyProtection="1">
      <alignment horizontal="left" vertical="center" wrapText="1"/>
    </xf>
    <xf numFmtId="49" fontId="19" fillId="6" borderId="1" xfId="0" applyNumberFormat="1" applyFont="1" applyFill="1" applyBorder="1" applyAlignment="1" applyProtection="1">
      <alignment horizontal="center" vertical="center"/>
      <protection locked="0"/>
    </xf>
    <xf numFmtId="0" fontId="19" fillId="6" borderId="1" xfId="0" applyNumberFormat="1" applyFont="1" applyFill="1" applyBorder="1" applyAlignment="1" applyProtection="1">
      <alignment horizontal="center" vertical="center"/>
      <protection locked="0"/>
    </xf>
    <xf numFmtId="0" fontId="19" fillId="0" borderId="1" xfId="0" applyFont="1" applyFill="1" applyBorder="1" applyAlignment="1" applyProtection="1">
      <alignment horizontal="right" vertical="center"/>
    </xf>
    <xf numFmtId="49"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9" xfId="0" applyFont="1" applyFill="1" applyBorder="1" applyAlignment="1" applyProtection="1">
      <alignment horizontal="right" vertical="center" wrapText="1"/>
    </xf>
    <xf numFmtId="0" fontId="19" fillId="0" borderId="0" xfId="0" applyFont="1" applyFill="1" applyAlignment="1" applyProtection="1">
      <alignment horizontal="center" vertical="center"/>
    </xf>
    <xf numFmtId="49" fontId="19" fillId="0" borderId="1" xfId="0" applyNumberFormat="1" applyFont="1" applyFill="1" applyBorder="1" applyAlignment="1" applyProtection="1">
      <alignment horizontal="right" vertical="center"/>
    </xf>
    <xf numFmtId="0" fontId="19" fillId="0" borderId="1" xfId="0" applyNumberFormat="1" applyFont="1" applyFill="1" applyBorder="1" applyAlignment="1" applyProtection="1">
      <alignment horizontal="right" vertical="center"/>
    </xf>
    <xf numFmtId="49" fontId="19" fillId="0" borderId="1"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left" vertical="center"/>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1296459</xdr:colOff>
      <xdr:row>25</xdr:row>
      <xdr:rowOff>847</xdr:rowOff>
    </xdr:from>
    <xdr:to>
      <xdr:col>11</xdr:col>
      <xdr:colOff>102156</xdr:colOff>
      <xdr:row>30</xdr:row>
      <xdr:rowOff>57987</xdr:rowOff>
    </xdr:to>
    <xdr:pic>
      <xdr:nvPicPr>
        <xdr:cNvPr id="6700" name="Picture 1" descr="VO BOJA.tif">
          <a:extLst>
            <a:ext uri="{FF2B5EF4-FFF2-40B4-BE49-F238E27FC236}">
              <a16:creationId xmlns:a16="http://schemas.microsoft.com/office/drawing/2014/main" xmlns="" id="{AE6EEA52-9D09-D4F7-8663-970A9B0C298E}"/>
            </a:ext>
          </a:extLst>
        </xdr:cNvPr>
        <xdr:cNvPicPr>
          <a:picLocks noChangeAspect="1"/>
        </xdr:cNvPicPr>
      </xdr:nvPicPr>
      <xdr:blipFill>
        <a:blip xmlns:r="http://schemas.openxmlformats.org/officeDocument/2006/relationships" r:embed="rId1"/>
        <a:srcRect/>
        <a:stretch>
          <a:fillRect/>
        </a:stretch>
      </xdr:blipFill>
      <xdr:spPr bwMode="auto">
        <a:xfrm>
          <a:off x="1381126" y="5291667"/>
          <a:ext cx="4304241" cy="1009650"/>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odisna_smetka_2019_so-FI_i_NOV_DB.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Насловна"/>
      <sheetName val="Биланс на успех"/>
      <sheetName val="Биланс на состојба"/>
      <sheetName val="ДЕ"/>
      <sheetName val="СПД"/>
      <sheetName val="ОБ (1-20)"/>
      <sheetName val="Показатели"/>
      <sheetName val="ДБ_нов"/>
      <sheetName val="Финан. извешта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1"/>
  </sheetPr>
  <dimension ref="B2:AD27"/>
  <sheetViews>
    <sheetView zoomScale="90" zoomScaleNormal="90" workbookViewId="0">
      <selection activeCell="C22" sqref="C22:O22"/>
    </sheetView>
  </sheetViews>
  <sheetFormatPr defaultRowHeight="15"/>
  <cols>
    <col min="1" max="1" width="1.28515625" style="2" customWidth="1"/>
    <col min="2" max="2" width="52.7109375" style="2" customWidth="1"/>
    <col min="3" max="17" width="3.28515625" style="2" customWidth="1"/>
    <col min="18" max="18" width="8" style="2" customWidth="1"/>
    <col min="19" max="19" width="9.140625" style="2"/>
    <col min="20" max="20" width="7.140625" style="2" customWidth="1"/>
    <col min="21" max="21" width="6.7109375" style="2" customWidth="1"/>
    <col min="22" max="22" width="3.7109375" style="2" customWidth="1"/>
    <col min="23" max="23" width="2.140625" style="2" customWidth="1"/>
    <col min="24" max="24" width="9.140625" style="2"/>
    <col min="25" max="25" width="3.28515625" style="2" customWidth="1"/>
    <col min="26" max="26" width="21" style="2" customWidth="1"/>
    <col min="27" max="16384" width="9.140625" style="2"/>
  </cols>
  <sheetData>
    <row r="2" spans="2:25" ht="17.25" customHeight="1">
      <c r="B2" s="70"/>
      <c r="C2" s="31"/>
    </row>
    <row r="3" spans="2:25">
      <c r="B3" s="112" t="s">
        <v>0</v>
      </c>
      <c r="C3" s="206">
        <v>5</v>
      </c>
      <c r="D3" s="206">
        <v>1</v>
      </c>
      <c r="E3" s="206">
        <v>0</v>
      </c>
      <c r="F3" s="114"/>
      <c r="G3" s="114"/>
      <c r="H3" s="114"/>
      <c r="I3" s="114"/>
      <c r="J3" s="114"/>
      <c r="K3" s="114"/>
      <c r="L3" s="114"/>
      <c r="M3" s="114"/>
      <c r="N3" s="114"/>
      <c r="O3" s="114"/>
      <c r="P3" s="114"/>
      <c r="Q3" s="114"/>
    </row>
    <row r="4" spans="2:25" ht="17.25" customHeight="1">
      <c r="B4" s="58" t="s">
        <v>1</v>
      </c>
      <c r="C4" s="198"/>
      <c r="D4" s="198" t="s">
        <v>862</v>
      </c>
      <c r="E4" s="198" t="s">
        <v>863</v>
      </c>
      <c r="F4" s="198" t="s">
        <v>864</v>
      </c>
      <c r="G4" s="198" t="s">
        <v>863</v>
      </c>
      <c r="H4" s="198" t="s">
        <v>865</v>
      </c>
      <c r="I4" s="198" t="s">
        <v>360</v>
      </c>
      <c r="J4" s="198" t="s">
        <v>863</v>
      </c>
      <c r="K4" s="114"/>
      <c r="L4" s="114"/>
      <c r="M4" s="114"/>
      <c r="N4" s="114"/>
      <c r="O4" s="114"/>
      <c r="P4" s="114"/>
      <c r="Q4" s="114"/>
    </row>
    <row r="5" spans="2:25" ht="17.25" customHeight="1">
      <c r="B5" s="58" t="s">
        <v>2</v>
      </c>
      <c r="C5" s="198" t="s">
        <v>866</v>
      </c>
      <c r="D5" s="198" t="s">
        <v>866</v>
      </c>
      <c r="E5" s="198" t="s">
        <v>864</v>
      </c>
      <c r="F5" s="198" t="s">
        <v>864</v>
      </c>
      <c r="G5" s="198" t="s">
        <v>865</v>
      </c>
      <c r="H5" s="198" t="s">
        <v>864</v>
      </c>
      <c r="I5" s="198" t="s">
        <v>864</v>
      </c>
      <c r="J5" s="198" t="s">
        <v>864</v>
      </c>
      <c r="K5" s="198" t="s">
        <v>867</v>
      </c>
      <c r="L5" s="198" t="s">
        <v>865</v>
      </c>
      <c r="M5" s="198" t="s">
        <v>863</v>
      </c>
      <c r="N5" s="198" t="s">
        <v>868</v>
      </c>
      <c r="O5" s="198" t="s">
        <v>863</v>
      </c>
      <c r="P5" s="198" t="s">
        <v>867</v>
      </c>
      <c r="Q5" s="198" t="s">
        <v>869</v>
      </c>
    </row>
    <row r="7" spans="2:25">
      <c r="B7" s="60" t="s">
        <v>3</v>
      </c>
    </row>
    <row r="8" spans="2:25" ht="17.25" customHeight="1">
      <c r="B8" s="58" t="s">
        <v>4</v>
      </c>
      <c r="C8" s="244" t="s">
        <v>870</v>
      </c>
      <c r="D8" s="245"/>
      <c r="E8" s="245"/>
      <c r="F8" s="245"/>
      <c r="G8" s="245"/>
      <c r="H8" s="245"/>
      <c r="I8" s="245"/>
      <c r="J8" s="245"/>
      <c r="K8" s="245"/>
      <c r="L8" s="245"/>
      <c r="M8" s="245"/>
      <c r="N8" s="245"/>
      <c r="O8" s="245"/>
      <c r="P8" s="245"/>
      <c r="Q8" s="245"/>
      <c r="R8" s="246"/>
    </row>
    <row r="9" spans="2:25" ht="17.25" customHeight="1">
      <c r="B9" s="59" t="s">
        <v>5</v>
      </c>
      <c r="C9" s="247" t="s">
        <v>872</v>
      </c>
      <c r="D9" s="247"/>
      <c r="E9" s="247"/>
      <c r="F9" s="247"/>
      <c r="G9" s="247"/>
      <c r="H9" s="247"/>
      <c r="I9" s="247"/>
      <c r="J9" s="247"/>
      <c r="K9" s="247"/>
      <c r="L9" s="247"/>
      <c r="M9" s="247"/>
      <c r="N9" s="247"/>
      <c r="O9" s="247"/>
      <c r="P9" s="247"/>
      <c r="Q9" s="247"/>
      <c r="R9" s="247"/>
    </row>
    <row r="10" spans="2:25" ht="17.25" customHeight="1">
      <c r="B10" s="59" t="s">
        <v>6</v>
      </c>
      <c r="C10" s="247" t="s">
        <v>871</v>
      </c>
      <c r="D10" s="247"/>
      <c r="E10" s="247"/>
      <c r="F10" s="247"/>
      <c r="G10" s="247"/>
      <c r="H10" s="247"/>
      <c r="I10" s="247"/>
      <c r="J10" s="247"/>
      <c r="K10" s="247"/>
      <c r="L10" s="247"/>
      <c r="M10" s="247"/>
      <c r="N10" s="247"/>
      <c r="O10" s="247"/>
      <c r="P10" s="113"/>
      <c r="Q10" s="113"/>
      <c r="R10" s="114"/>
    </row>
    <row r="11" spans="2:25" ht="17.25" customHeight="1">
      <c r="B11" s="59" t="s">
        <v>7</v>
      </c>
      <c r="C11" s="247" t="s">
        <v>873</v>
      </c>
      <c r="D11" s="247"/>
      <c r="E11" s="247"/>
      <c r="F11" s="247"/>
      <c r="G11" s="247"/>
      <c r="H11" s="247"/>
      <c r="I11" s="247"/>
      <c r="J11" s="247"/>
      <c r="K11" s="247"/>
      <c r="L11" s="247"/>
      <c r="M11" s="247"/>
      <c r="N11" s="247"/>
      <c r="O11" s="247"/>
      <c r="P11" s="113"/>
      <c r="Q11" s="113"/>
      <c r="R11" s="114"/>
    </row>
    <row r="12" spans="2:25" ht="17.25" customHeight="1">
      <c r="B12" s="59" t="s">
        <v>8</v>
      </c>
      <c r="C12" s="248" t="s">
        <v>874</v>
      </c>
      <c r="D12" s="249"/>
      <c r="E12" s="249"/>
      <c r="F12" s="249"/>
      <c r="G12" s="249"/>
      <c r="H12" s="249"/>
      <c r="I12" s="249"/>
      <c r="J12" s="249"/>
      <c r="K12" s="249"/>
      <c r="L12" s="249"/>
      <c r="M12" s="249"/>
      <c r="N12" s="249"/>
      <c r="O12" s="250"/>
      <c r="P12" s="4"/>
      <c r="Q12" s="4"/>
    </row>
    <row r="13" spans="2:25" ht="17.25" customHeight="1">
      <c r="B13" s="59" t="s">
        <v>9</v>
      </c>
      <c r="C13" s="198" t="s">
        <v>862</v>
      </c>
      <c r="D13" s="198" t="s">
        <v>864</v>
      </c>
      <c r="E13" s="198" t="s">
        <v>864</v>
      </c>
      <c r="F13" s="198" t="s">
        <v>865</v>
      </c>
      <c r="G13" s="198" t="s">
        <v>869</v>
      </c>
      <c r="H13" s="198" t="s">
        <v>869</v>
      </c>
      <c r="I13" s="198" t="s">
        <v>868</v>
      </c>
      <c r="J13" s="198" t="s">
        <v>542</v>
      </c>
      <c r="K13" s="198" t="s">
        <v>542</v>
      </c>
      <c r="L13" s="198" t="s">
        <v>542</v>
      </c>
      <c r="M13" s="198" t="s">
        <v>869</v>
      </c>
      <c r="N13" s="198" t="s">
        <v>868</v>
      </c>
      <c r="O13" s="198" t="s">
        <v>862</v>
      </c>
      <c r="P13" s="35"/>
      <c r="Q13" s="35"/>
    </row>
    <row r="14" spans="2:25" ht="17.25" customHeight="1">
      <c r="B14" s="59" t="s">
        <v>10</v>
      </c>
      <c r="C14" s="251">
        <v>2025</v>
      </c>
      <c r="D14" s="251"/>
      <c r="E14" s="63"/>
      <c r="F14" s="63"/>
      <c r="G14" s="63"/>
      <c r="H14" s="63"/>
      <c r="I14" s="63"/>
      <c r="J14" s="63"/>
      <c r="K14" s="63"/>
      <c r="L14" s="63"/>
      <c r="M14" s="63"/>
      <c r="N14" s="63"/>
      <c r="O14" s="63"/>
      <c r="P14" s="3"/>
      <c r="Q14" s="3"/>
    </row>
    <row r="15" spans="2:25" ht="17.25" customHeight="1">
      <c r="B15" s="59" t="s">
        <v>11</v>
      </c>
      <c r="C15" s="252">
        <v>365</v>
      </c>
      <c r="D15" s="252"/>
      <c r="E15" s="63"/>
      <c r="F15" s="63"/>
      <c r="G15" s="63"/>
      <c r="H15" s="63"/>
      <c r="I15" s="63"/>
      <c r="J15" s="63"/>
      <c r="K15" s="63"/>
      <c r="L15" s="63"/>
      <c r="M15" s="63"/>
      <c r="N15" s="63"/>
      <c r="O15" s="63"/>
      <c r="P15" s="3"/>
      <c r="Q15" s="3"/>
      <c r="S15" s="258" t="s">
        <v>12</v>
      </c>
      <c r="T15" s="259"/>
      <c r="U15" s="259"/>
      <c r="V15" s="259"/>
      <c r="W15" s="259"/>
      <c r="X15" s="260"/>
      <c r="Y15" s="253"/>
    </row>
    <row r="16" spans="2:25" ht="15" customHeight="1">
      <c r="B16" s="62"/>
      <c r="C16" s="140"/>
      <c r="D16" s="140"/>
      <c r="E16" s="3"/>
      <c r="F16" s="3"/>
      <c r="G16" s="3"/>
      <c r="H16" s="3"/>
      <c r="I16" s="3"/>
      <c r="J16" s="3"/>
      <c r="K16" s="3"/>
      <c r="L16" s="3"/>
      <c r="M16" s="3"/>
      <c r="N16" s="3"/>
      <c r="O16" s="3"/>
      <c r="P16" s="3"/>
      <c r="Q16" s="3"/>
      <c r="S16" s="255" t="s">
        <v>13</v>
      </c>
      <c r="T16" s="256"/>
      <c r="U16" s="256"/>
      <c r="V16" s="256"/>
      <c r="W16" s="256"/>
      <c r="X16" s="257"/>
      <c r="Y16" s="254"/>
    </row>
    <row r="17" spans="2:30" ht="15" customHeight="1">
      <c r="B17" s="61" t="s">
        <v>14</v>
      </c>
      <c r="C17" s="1"/>
      <c r="D17" s="1"/>
      <c r="E17" s="1"/>
      <c r="F17" s="1"/>
      <c r="G17" s="1"/>
      <c r="H17" s="1"/>
      <c r="I17" s="1"/>
      <c r="J17" s="1"/>
      <c r="K17" s="1"/>
      <c r="L17" s="1"/>
      <c r="M17" s="1"/>
      <c r="N17" s="1"/>
      <c r="O17" s="1"/>
      <c r="P17" s="3"/>
      <c r="Q17" s="3"/>
    </row>
    <row r="18" spans="2:30" ht="17.25" customHeight="1">
      <c r="B18" s="59" t="s">
        <v>15</v>
      </c>
      <c r="C18" s="247" t="s">
        <v>875</v>
      </c>
      <c r="D18" s="247"/>
      <c r="E18" s="247"/>
      <c r="F18" s="247"/>
      <c r="G18" s="247"/>
      <c r="H18" s="247"/>
      <c r="I18" s="247"/>
      <c r="J18" s="247"/>
      <c r="K18" s="247"/>
      <c r="L18" s="247"/>
      <c r="M18" s="247"/>
      <c r="N18" s="247"/>
      <c r="O18" s="247"/>
      <c r="P18" s="24"/>
      <c r="Q18" s="9"/>
      <c r="R18" s="9"/>
      <c r="S18" s="274" t="s">
        <v>16</v>
      </c>
      <c r="T18" s="274"/>
      <c r="U18" s="274"/>
      <c r="V18" s="274"/>
      <c r="W18" s="274"/>
      <c r="X18" s="274"/>
      <c r="Y18" s="274"/>
      <c r="Z18" s="274"/>
      <c r="AA18" s="9"/>
      <c r="AB18" s="9"/>
      <c r="AC18" s="9"/>
      <c r="AD18" s="9"/>
    </row>
    <row r="19" spans="2:30" ht="17.25" customHeight="1">
      <c r="B19" s="59" t="s">
        <v>17</v>
      </c>
      <c r="C19" s="247" t="s">
        <v>876</v>
      </c>
      <c r="D19" s="247"/>
      <c r="E19" s="247"/>
      <c r="F19" s="247"/>
      <c r="G19" s="247"/>
      <c r="H19" s="247"/>
      <c r="I19" s="247"/>
      <c r="J19" s="247"/>
      <c r="K19" s="247"/>
      <c r="L19" s="247"/>
      <c r="M19" s="247"/>
      <c r="N19" s="247"/>
      <c r="O19" s="247"/>
      <c r="P19" s="9"/>
      <c r="Q19" s="9"/>
      <c r="R19" s="9"/>
      <c r="S19" s="275" t="s">
        <v>18</v>
      </c>
      <c r="T19" s="275"/>
      <c r="U19" s="199" t="s">
        <v>19</v>
      </c>
      <c r="V19" s="273">
        <v>2025</v>
      </c>
      <c r="W19" s="273"/>
      <c r="X19" s="200" t="s">
        <v>20</v>
      </c>
      <c r="Y19" s="219"/>
      <c r="Z19" s="219"/>
      <c r="AA19" s="219"/>
      <c r="AB19" s="219"/>
      <c r="AC19" s="219"/>
      <c r="AD19" s="219"/>
    </row>
    <row r="20" spans="2:30" ht="17.25" customHeight="1">
      <c r="B20" s="58" t="s">
        <v>21</v>
      </c>
      <c r="C20" s="271" t="s">
        <v>871</v>
      </c>
      <c r="D20" s="271"/>
      <c r="E20" s="271"/>
      <c r="F20" s="271"/>
      <c r="G20" s="271"/>
      <c r="H20" s="271"/>
      <c r="I20" s="271"/>
      <c r="J20" s="271"/>
      <c r="K20" s="271"/>
      <c r="L20" s="271"/>
      <c r="M20" s="271"/>
      <c r="N20" s="271"/>
      <c r="O20" s="271"/>
      <c r="P20" s="46"/>
      <c r="Q20" s="20"/>
      <c r="R20" s="9"/>
      <c r="S20" s="20"/>
      <c r="T20" s="272"/>
      <c r="U20" s="272"/>
      <c r="V20" s="272"/>
      <c r="W20" s="272"/>
      <c r="X20" s="272"/>
      <c r="Y20" s="272"/>
      <c r="Z20" s="272"/>
      <c r="AA20" s="219"/>
      <c r="AB20" s="219"/>
      <c r="AC20" s="219"/>
      <c r="AD20" s="219"/>
    </row>
    <row r="21" spans="2:30" ht="17.25" customHeight="1">
      <c r="B21" s="64" t="s">
        <v>22</v>
      </c>
      <c r="C21" s="269" t="s">
        <v>23</v>
      </c>
      <c r="D21" s="270"/>
      <c r="E21" s="270"/>
      <c r="F21" s="270"/>
      <c r="G21" s="270"/>
      <c r="H21" s="270"/>
      <c r="I21" s="266" t="s">
        <v>24</v>
      </c>
      <c r="J21" s="267"/>
      <c r="K21" s="267"/>
      <c r="L21" s="267"/>
      <c r="M21" s="267"/>
      <c r="N21" s="267"/>
      <c r="O21" s="268"/>
      <c r="P21" s="19"/>
      <c r="Q21" s="20"/>
      <c r="R21" s="20"/>
      <c r="S21" s="258" t="s">
        <v>25</v>
      </c>
      <c r="T21" s="259"/>
      <c r="U21" s="259"/>
      <c r="V21" s="259"/>
      <c r="W21" s="259"/>
      <c r="X21" s="259"/>
      <c r="Y21" s="259"/>
      <c r="Z21" s="260"/>
      <c r="AA21" s="65"/>
      <c r="AB21" s="65"/>
      <c r="AC21" s="65"/>
      <c r="AD21" s="65"/>
    </row>
    <row r="22" spans="2:30" ht="17.25" customHeight="1">
      <c r="B22" s="150" t="s">
        <v>26</v>
      </c>
      <c r="C22" s="262" t="s">
        <v>877</v>
      </c>
      <c r="D22" s="263"/>
      <c r="E22" s="263"/>
      <c r="F22" s="263"/>
      <c r="G22" s="263"/>
      <c r="H22" s="263"/>
      <c r="I22" s="263"/>
      <c r="J22" s="263"/>
      <c r="K22" s="263"/>
      <c r="L22" s="263"/>
      <c r="M22" s="263"/>
      <c r="N22" s="263"/>
      <c r="O22" s="264"/>
      <c r="P22" s="19"/>
      <c r="Q22" s="20"/>
      <c r="R22" s="20"/>
      <c r="S22" s="255" t="s">
        <v>27</v>
      </c>
      <c r="T22" s="256"/>
      <c r="U22" s="256"/>
      <c r="V22" s="256"/>
      <c r="W22" s="256"/>
      <c r="X22" s="256"/>
      <c r="Y22" s="256"/>
      <c r="Z22" s="257"/>
      <c r="AA22" s="9"/>
      <c r="AB22" s="9"/>
      <c r="AC22" s="9"/>
      <c r="AD22" s="9"/>
    </row>
    <row r="23" spans="2:30" ht="17.25" customHeight="1">
      <c r="B23" s="261"/>
      <c r="C23" s="261"/>
      <c r="D23" s="261"/>
      <c r="E23" s="261"/>
      <c r="F23" s="261"/>
      <c r="G23" s="261"/>
      <c r="H23" s="261"/>
      <c r="I23" s="261"/>
      <c r="J23" s="261"/>
      <c r="K23" s="20"/>
      <c r="L23" s="20"/>
      <c r="M23" s="20"/>
      <c r="N23" s="20"/>
      <c r="O23" s="20"/>
      <c r="P23" s="20"/>
      <c r="Q23" s="265"/>
      <c r="R23" s="265"/>
      <c r="S23" s="219"/>
      <c r="T23" s="20"/>
      <c r="U23" s="20"/>
      <c r="V23" s="20"/>
      <c r="W23" s="20"/>
      <c r="X23" s="20"/>
      <c r="Y23" s="20"/>
      <c r="Z23" s="20"/>
      <c r="AA23" s="20"/>
      <c r="AB23" s="20"/>
      <c r="AC23" s="20"/>
      <c r="AD23" s="20"/>
    </row>
    <row r="24" spans="2:30">
      <c r="Q24" s="5"/>
      <c r="R24" s="5"/>
      <c r="S24" s="5"/>
      <c r="T24" s="5"/>
      <c r="U24" s="5"/>
      <c r="V24" s="5"/>
      <c r="W24" s="5"/>
      <c r="X24" s="5"/>
      <c r="Y24" s="5"/>
      <c r="Z24" s="5"/>
      <c r="AA24" s="5"/>
      <c r="AB24" s="5"/>
      <c r="AC24" s="5"/>
      <c r="AD24" s="5"/>
    </row>
    <row r="25" spans="2:30">
      <c r="Q25" s="5"/>
      <c r="R25" s="5"/>
      <c r="S25" s="5"/>
      <c r="T25" s="5"/>
      <c r="U25" s="5"/>
      <c r="V25" s="5"/>
      <c r="W25" s="5"/>
      <c r="X25" s="5"/>
      <c r="Y25" s="5"/>
      <c r="Z25" s="5"/>
      <c r="AA25" s="5"/>
      <c r="AB25" s="5"/>
      <c r="AC25" s="5"/>
      <c r="AD25" s="5"/>
    </row>
    <row r="26" spans="2:30">
      <c r="Q26" s="5"/>
      <c r="R26" s="5"/>
      <c r="S26" s="5"/>
      <c r="T26" s="5"/>
      <c r="U26" s="5"/>
      <c r="V26" s="5"/>
      <c r="W26" s="5"/>
      <c r="X26" s="5"/>
      <c r="Y26" s="5"/>
      <c r="Z26" s="5"/>
      <c r="AA26" s="5"/>
      <c r="AB26" s="5"/>
      <c r="AC26" s="5"/>
      <c r="AD26" s="5"/>
    </row>
    <row r="27" spans="2:30">
      <c r="Q27" s="5"/>
      <c r="R27" s="5"/>
      <c r="S27" s="5"/>
      <c r="T27" s="5"/>
      <c r="U27" s="5"/>
      <c r="V27" s="5"/>
      <c r="W27" s="5"/>
      <c r="X27" s="5"/>
      <c r="Y27" s="5"/>
      <c r="Z27" s="5"/>
      <c r="AA27" s="5"/>
      <c r="AB27" s="5"/>
      <c r="AC27" s="5"/>
      <c r="AD27" s="5"/>
    </row>
  </sheetData>
  <sheetProtection password="DF98" sheet="1" selectLockedCells="1"/>
  <mergeCells count="24">
    <mergeCell ref="Y15:Y16"/>
    <mergeCell ref="C11:O11"/>
    <mergeCell ref="S16:X16"/>
    <mergeCell ref="S15:X15"/>
    <mergeCell ref="B23:J23"/>
    <mergeCell ref="C22:O22"/>
    <mergeCell ref="Q23:R23"/>
    <mergeCell ref="I21:O21"/>
    <mergeCell ref="C21:H21"/>
    <mergeCell ref="C20:O20"/>
    <mergeCell ref="T20:Z20"/>
    <mergeCell ref="S21:Z21"/>
    <mergeCell ref="S22:Z22"/>
    <mergeCell ref="V19:W19"/>
    <mergeCell ref="S18:Z18"/>
    <mergeCell ref="S19:T19"/>
    <mergeCell ref="C8:R8"/>
    <mergeCell ref="C9:R9"/>
    <mergeCell ref="C18:O18"/>
    <mergeCell ref="C19:O19"/>
    <mergeCell ref="C12:O12"/>
    <mergeCell ref="C10:O10"/>
    <mergeCell ref="C14:D14"/>
    <mergeCell ref="C15:D15"/>
  </mergeCells>
  <pageMargins left="0.62" right="0.4"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dimension ref="A1:BB159"/>
  <sheetViews>
    <sheetView topLeftCell="A141" zoomScale="110" zoomScaleNormal="110" workbookViewId="0">
      <selection activeCell="AD30" sqref="AD30:AG30"/>
    </sheetView>
  </sheetViews>
  <sheetFormatPr defaultRowHeight="15"/>
  <cols>
    <col min="1" max="1" width="0.5703125" style="2" customWidth="1"/>
    <col min="2" max="2" width="1.28515625" style="2" customWidth="1"/>
    <col min="3" max="4" width="2.85546875" style="39" customWidth="1"/>
    <col min="5" max="22" width="2.85546875" style="2" customWidth="1"/>
    <col min="23" max="23" width="4" style="2" customWidth="1"/>
    <col min="24" max="24" width="3.140625" style="39" customWidth="1"/>
    <col min="25" max="25" width="3.42578125" style="39" customWidth="1"/>
    <col min="26" max="33" width="3.42578125" style="2" customWidth="1"/>
    <col min="34" max="34" width="0.7109375" style="2" customWidth="1"/>
    <col min="35" max="36" width="1.28515625" style="2" customWidth="1"/>
    <col min="37" max="37" width="12.5703125" style="26" customWidth="1"/>
    <col min="38" max="38" width="12.28515625" style="26" customWidth="1"/>
    <col min="39" max="39" width="36.85546875" style="5" customWidth="1"/>
    <col min="40" max="40" width="11.28515625" style="42" customWidth="1"/>
    <col min="41" max="43" width="11.28515625" style="40" customWidth="1"/>
    <col min="44" max="45" width="9.140625" style="21"/>
    <col min="46" max="46" width="9.140625" style="21" customWidth="1"/>
    <col min="47" max="51" width="9.140625" style="21"/>
    <col min="52" max="54" width="9.140625" style="29"/>
    <col min="55" max="16384" width="9.140625" style="2"/>
  </cols>
  <sheetData>
    <row r="1" spans="2:34" ht="4.5" customHeight="1"/>
    <row r="2" spans="2:34" ht="15" customHeight="1">
      <c r="AD2" s="365"/>
      <c r="AE2" s="365"/>
      <c r="AF2" s="365"/>
      <c r="AG2" s="365"/>
    </row>
    <row r="3" spans="2:34">
      <c r="B3" s="13"/>
      <c r="N3" s="5"/>
      <c r="O3" s="14"/>
      <c r="P3" s="14"/>
      <c r="Q3" s="18"/>
      <c r="R3" s="5"/>
      <c r="S3" s="5"/>
      <c r="T3" s="366"/>
      <c r="U3" s="367"/>
      <c r="V3" s="366"/>
      <c r="W3" s="367"/>
      <c r="X3" s="47"/>
      <c r="Y3" s="47"/>
      <c r="AH3" s="15"/>
    </row>
    <row r="4" spans="2:34">
      <c r="B4" s="13"/>
      <c r="N4" s="213"/>
      <c r="O4" s="368" t="s">
        <v>28</v>
      </c>
      <c r="P4" s="368"/>
      <c r="Q4" s="368"/>
      <c r="S4" s="65"/>
      <c r="T4" s="368" t="s">
        <v>29</v>
      </c>
      <c r="U4" s="369"/>
      <c r="V4" s="369"/>
      <c r="W4" s="369"/>
      <c r="X4" s="81"/>
      <c r="Y4" s="81"/>
      <c r="AH4" s="15"/>
    </row>
    <row r="5" spans="2:34" ht="7.5" customHeight="1">
      <c r="B5" s="13"/>
      <c r="C5" s="47"/>
      <c r="D5" s="47"/>
      <c r="E5" s="5"/>
      <c r="F5" s="5"/>
      <c r="G5" s="5"/>
      <c r="H5" s="5"/>
      <c r="I5" s="5"/>
      <c r="AH5" s="15"/>
    </row>
    <row r="6" spans="2:34">
      <c r="B6" s="13"/>
      <c r="C6" s="115">
        <f>Насловна!C3</f>
        <v>5</v>
      </c>
      <c r="D6" s="115">
        <f>Насловна!D3</f>
        <v>1</v>
      </c>
      <c r="E6" s="115">
        <f>Насловна!E3</f>
        <v>0</v>
      </c>
      <c r="F6" s="224"/>
      <c r="G6" s="224"/>
      <c r="H6" s="79">
        <f>Насловна!C4</f>
        <v>0</v>
      </c>
      <c r="I6" s="79" t="str">
        <f>Насловна!D4</f>
        <v>4</v>
      </c>
      <c r="J6" s="79" t="str">
        <f>Насловна!E4</f>
        <v>7</v>
      </c>
      <c r="K6" s="79" t="str">
        <f>Насловна!F4</f>
        <v>0</v>
      </c>
      <c r="L6" s="79" t="str">
        <f>Насловна!G4</f>
        <v>7</v>
      </c>
      <c r="M6" s="79" t="str">
        <f>Насловна!H4</f>
        <v>2</v>
      </c>
      <c r="N6" s="79" t="str">
        <f>Насловна!I4</f>
        <v>5</v>
      </c>
      <c r="O6" s="79" t="str">
        <f>Насловна!J4</f>
        <v>7</v>
      </c>
      <c r="P6" s="73"/>
      <c r="Q6" s="73"/>
      <c r="R6" s="37" t="str">
        <f>Насловна!C5</f>
        <v>6</v>
      </c>
      <c r="S6" s="37" t="str">
        <f>Насловна!D5</f>
        <v>6</v>
      </c>
      <c r="T6" s="37" t="str">
        <f>Насловна!E5</f>
        <v>0</v>
      </c>
      <c r="U6" s="37" t="str">
        <f>Насловна!F5</f>
        <v>0</v>
      </c>
      <c r="V6" s="37" t="str">
        <f>Насловна!G5</f>
        <v>2</v>
      </c>
      <c r="W6" s="37" t="str">
        <f>Насловна!H5</f>
        <v>0</v>
      </c>
      <c r="X6" s="37" t="str">
        <f>Насловна!I5</f>
        <v>0</v>
      </c>
      <c r="Y6" s="37" t="str">
        <f>Насловна!J5</f>
        <v>0</v>
      </c>
      <c r="Z6" s="37" t="str">
        <f>Насловна!K5</f>
        <v>8</v>
      </c>
      <c r="AA6" s="37" t="str">
        <f>Насловна!L5</f>
        <v>2</v>
      </c>
      <c r="AB6" s="37" t="str">
        <f>Насловна!M5</f>
        <v>7</v>
      </c>
      <c r="AC6" s="37" t="str">
        <f>Насловна!N5</f>
        <v>3</v>
      </c>
      <c r="AD6" s="37" t="str">
        <f>Насловна!O5</f>
        <v>7</v>
      </c>
      <c r="AE6" s="37" t="str">
        <f>Насловна!P5</f>
        <v>8</v>
      </c>
      <c r="AF6" s="37" t="str">
        <f>Насловна!Q5</f>
        <v>9</v>
      </c>
      <c r="AG6" s="73"/>
      <c r="AH6" s="15"/>
    </row>
    <row r="7" spans="2:34">
      <c r="B7" s="13"/>
      <c r="C7" s="82">
        <v>1</v>
      </c>
      <c r="D7" s="82">
        <v>2</v>
      </c>
      <c r="E7" s="242">
        <v>3</v>
      </c>
      <c r="F7" s="77"/>
      <c r="G7" s="77"/>
      <c r="H7" s="242">
        <v>4</v>
      </c>
      <c r="I7" s="242">
        <v>5</v>
      </c>
      <c r="J7" s="242">
        <v>6</v>
      </c>
      <c r="K7" s="242">
        <v>7</v>
      </c>
      <c r="L7" s="242">
        <v>8</v>
      </c>
      <c r="M7" s="242">
        <v>9</v>
      </c>
      <c r="N7" s="242">
        <v>10</v>
      </c>
      <c r="O7" s="242">
        <v>11</v>
      </c>
      <c r="P7" s="242"/>
      <c r="Q7" s="242"/>
      <c r="R7" s="242">
        <v>12</v>
      </c>
      <c r="S7" s="242">
        <v>13</v>
      </c>
      <c r="T7" s="44">
        <v>14</v>
      </c>
      <c r="U7" s="242">
        <v>15</v>
      </c>
      <c r="V7" s="242">
        <v>16</v>
      </c>
      <c r="W7" s="242">
        <v>17</v>
      </c>
      <c r="X7" s="82">
        <v>18</v>
      </c>
      <c r="Y7" s="82">
        <v>19</v>
      </c>
      <c r="Z7" s="242">
        <v>20</v>
      </c>
      <c r="AA7" s="242">
        <v>21</v>
      </c>
      <c r="AB7" s="242">
        <v>22</v>
      </c>
      <c r="AC7" s="242">
        <v>23</v>
      </c>
      <c r="AD7" s="242">
        <v>24</v>
      </c>
      <c r="AE7" s="242">
        <v>25</v>
      </c>
      <c r="AF7" s="242">
        <v>26</v>
      </c>
      <c r="AG7" s="77"/>
      <c r="AH7" s="28"/>
    </row>
    <row r="8" spans="2:34" ht="1.5" customHeight="1">
      <c r="B8" s="13"/>
      <c r="AH8" s="15"/>
    </row>
    <row r="9" spans="2:34">
      <c r="B9" s="13"/>
      <c r="C9" s="359" t="s">
        <v>30</v>
      </c>
      <c r="D9" s="359"/>
      <c r="E9" s="359"/>
      <c r="F9" s="78"/>
      <c r="G9" s="78"/>
      <c r="H9" s="359" t="s">
        <v>31</v>
      </c>
      <c r="I9" s="359"/>
      <c r="J9" s="359"/>
      <c r="K9" s="359"/>
      <c r="L9" s="359"/>
      <c r="M9" s="359"/>
      <c r="N9" s="359"/>
      <c r="O9" s="359"/>
      <c r="P9" s="78"/>
      <c r="Q9" s="78"/>
      <c r="R9" s="360" t="s">
        <v>32</v>
      </c>
      <c r="S9" s="360"/>
      <c r="T9" s="360"/>
      <c r="U9" s="360"/>
      <c r="V9" s="360"/>
      <c r="W9" s="360"/>
      <c r="X9" s="360"/>
      <c r="Y9" s="360"/>
      <c r="Z9" s="360"/>
      <c r="AA9" s="360"/>
      <c r="AB9" s="360"/>
      <c r="AC9" s="360"/>
      <c r="AD9" s="360"/>
      <c r="AE9" s="360"/>
      <c r="AF9" s="360"/>
      <c r="AG9" s="78"/>
      <c r="AH9" s="16"/>
    </row>
    <row r="10" spans="2:34" ht="7.5" customHeight="1">
      <c r="B10" s="17"/>
      <c r="C10" s="49"/>
      <c r="D10" s="49"/>
      <c r="E10" s="6"/>
      <c r="F10" s="6"/>
      <c r="G10" s="6"/>
      <c r="H10" s="6"/>
      <c r="I10" s="6"/>
      <c r="J10" s="6"/>
      <c r="K10" s="6"/>
      <c r="L10" s="6"/>
      <c r="M10" s="6"/>
      <c r="N10" s="6"/>
      <c r="O10" s="6"/>
      <c r="P10" s="6"/>
      <c r="Q10" s="6"/>
      <c r="R10" s="6"/>
      <c r="S10" s="6"/>
      <c r="T10" s="6"/>
      <c r="U10" s="6"/>
      <c r="V10" s="6"/>
      <c r="W10" s="6"/>
      <c r="X10" s="49"/>
      <c r="Y10" s="49"/>
      <c r="Z10" s="6"/>
      <c r="AA10" s="6"/>
      <c r="AB10" s="6"/>
      <c r="AC10" s="6"/>
      <c r="AD10" s="6"/>
      <c r="AE10" s="6"/>
      <c r="AF10" s="6"/>
      <c r="AG10" s="6"/>
      <c r="AH10" s="18"/>
    </row>
    <row r="11" spans="2:34" ht="13.9" customHeight="1"/>
    <row r="12" spans="2:34" ht="18.600000000000001" customHeight="1">
      <c r="C12" s="364" t="s">
        <v>4</v>
      </c>
      <c r="D12" s="364"/>
      <c r="E12" s="364"/>
      <c r="F12" s="364"/>
      <c r="G12" s="364"/>
      <c r="H12" s="364"/>
      <c r="I12" s="364"/>
      <c r="J12" s="364"/>
      <c r="O12" s="361" t="str">
        <f>Насловна!C8</f>
        <v>ЈЗУ Центар за јавно здравје Битола</v>
      </c>
      <c r="P12" s="361"/>
      <c r="Q12" s="361"/>
      <c r="R12" s="361"/>
      <c r="S12" s="361"/>
      <c r="T12" s="361"/>
      <c r="U12" s="361"/>
      <c r="V12" s="361"/>
      <c r="W12" s="361"/>
      <c r="X12" s="361"/>
      <c r="Y12" s="361"/>
      <c r="Z12" s="361"/>
      <c r="AA12" s="361"/>
      <c r="AB12" s="361"/>
      <c r="AC12" s="361"/>
      <c r="AD12" s="361"/>
      <c r="AE12" s="361"/>
      <c r="AF12" s="361"/>
      <c r="AG12" s="361"/>
      <c r="AH12" s="1"/>
    </row>
    <row r="13" spans="2:34" ht="21.75" customHeight="1">
      <c r="C13" s="364" t="s">
        <v>33</v>
      </c>
      <c r="D13" s="364"/>
      <c r="E13" s="364"/>
      <c r="F13" s="364"/>
      <c r="G13" s="364"/>
      <c r="H13" s="364"/>
      <c r="I13" s="364"/>
      <c r="J13" s="364"/>
      <c r="O13" s="362" t="str">
        <f>Насловна!C9</f>
        <v xml:space="preserve">Партизанска бб </v>
      </c>
      <c r="P13" s="362"/>
      <c r="Q13" s="362"/>
      <c r="R13" s="362"/>
      <c r="S13" s="362"/>
      <c r="T13" s="362"/>
      <c r="U13" s="362"/>
      <c r="V13" s="362"/>
      <c r="W13" s="362"/>
      <c r="X13" s="362"/>
      <c r="Y13" s="363" t="str">
        <f>Насловна!C10</f>
        <v>Битола</v>
      </c>
      <c r="Z13" s="363"/>
      <c r="AA13" s="363"/>
      <c r="AB13" s="363" t="str">
        <f>Насловна!C11</f>
        <v>047 208 100</v>
      </c>
      <c r="AC13" s="363"/>
      <c r="AD13" s="363"/>
      <c r="AE13" s="363"/>
      <c r="AF13" s="363"/>
      <c r="AG13" s="363"/>
      <c r="AH13" s="36"/>
    </row>
    <row r="14" spans="2:34" ht="5.25" customHeight="1">
      <c r="C14" s="48"/>
      <c r="D14" s="48"/>
      <c r="E14" s="19"/>
      <c r="F14" s="19"/>
      <c r="G14" s="19"/>
      <c r="O14" s="141"/>
      <c r="P14" s="141"/>
      <c r="Q14" s="141"/>
      <c r="R14" s="141"/>
      <c r="S14" s="141"/>
      <c r="T14" s="141"/>
      <c r="U14" s="141"/>
      <c r="V14" s="141"/>
      <c r="W14" s="141"/>
      <c r="X14" s="141"/>
      <c r="Y14" s="142"/>
      <c r="Z14" s="142"/>
      <c r="AA14" s="142"/>
      <c r="AB14" s="100"/>
      <c r="AC14" s="100"/>
      <c r="AD14" s="100"/>
      <c r="AE14" s="100"/>
      <c r="AF14" s="100"/>
      <c r="AG14" s="100"/>
      <c r="AH14" s="36"/>
    </row>
    <row r="15" spans="2:34" ht="21.75" customHeight="1">
      <c r="C15" s="364" t="s">
        <v>9</v>
      </c>
      <c r="D15" s="364"/>
      <c r="E15" s="364"/>
      <c r="F15" s="364"/>
      <c r="G15" s="364"/>
      <c r="H15" s="364"/>
      <c r="I15" s="364"/>
      <c r="J15" s="364"/>
      <c r="O15" s="80" t="str">
        <f>Насловна!C13</f>
        <v>4</v>
      </c>
      <c r="P15" s="80" t="str">
        <f>Насловна!D13</f>
        <v>0</v>
      </c>
      <c r="Q15" s="80" t="str">
        <f>Насловна!E13</f>
        <v>0</v>
      </c>
      <c r="R15" s="80" t="str">
        <f>Насловна!F13</f>
        <v>2</v>
      </c>
      <c r="S15" s="80" t="str">
        <f>Насловна!G13</f>
        <v>9</v>
      </c>
      <c r="T15" s="80" t="str">
        <f>Насловна!H13</f>
        <v>9</v>
      </c>
      <c r="U15" s="80" t="str">
        <f>Насловна!I13</f>
        <v>3</v>
      </c>
      <c r="V15" s="80" t="str">
        <f>Насловна!J13</f>
        <v>1</v>
      </c>
      <c r="W15" s="80" t="str">
        <f>Насловна!K13</f>
        <v>1</v>
      </c>
      <c r="X15" s="80" t="str">
        <f>Насловна!L13</f>
        <v>1</v>
      </c>
      <c r="Y15" s="80" t="str">
        <f>Насловна!M13</f>
        <v>9</v>
      </c>
      <c r="Z15" s="80" t="str">
        <f>Насловна!N13</f>
        <v>3</v>
      </c>
      <c r="AA15" s="80" t="str">
        <f>Насловна!O13</f>
        <v>4</v>
      </c>
      <c r="AB15" s="100"/>
      <c r="AC15" s="100"/>
      <c r="AD15" s="100"/>
      <c r="AE15" s="100"/>
      <c r="AF15" s="100"/>
      <c r="AG15" s="100"/>
      <c r="AH15" s="36"/>
    </row>
    <row r="16" spans="2:34" ht="21.75" customHeight="1">
      <c r="C16" s="373" t="s">
        <v>8</v>
      </c>
      <c r="D16" s="373"/>
      <c r="E16" s="373"/>
      <c r="F16" s="373"/>
      <c r="G16" s="373"/>
      <c r="H16" s="373"/>
      <c r="I16" s="373"/>
      <c r="J16" s="373"/>
      <c r="K16" s="373"/>
      <c r="L16" s="373"/>
      <c r="M16" s="373"/>
      <c r="N16" s="45"/>
      <c r="O16" s="374" t="str">
        <f>Насловна!C12</f>
        <v>cjzbitola@cjzbt.org.mk</v>
      </c>
      <c r="P16" s="374"/>
      <c r="Q16" s="374"/>
      <c r="R16" s="374"/>
      <c r="S16" s="374"/>
      <c r="T16" s="374"/>
      <c r="U16" s="374"/>
      <c r="V16" s="374"/>
      <c r="W16" s="374"/>
      <c r="X16" s="374"/>
      <c r="Y16" s="374"/>
      <c r="Z16" s="374"/>
      <c r="AA16" s="374"/>
      <c r="AB16" s="374"/>
      <c r="AC16" s="374"/>
      <c r="AD16" s="374"/>
      <c r="AE16" s="374"/>
      <c r="AF16" s="374"/>
      <c r="AG16" s="374"/>
    </row>
    <row r="17" spans="1:54" ht="6" customHeight="1">
      <c r="C17" s="48"/>
      <c r="D17" s="48"/>
      <c r="E17" s="19"/>
      <c r="F17" s="19"/>
      <c r="G17" s="19"/>
      <c r="O17" s="215"/>
      <c r="P17" s="215"/>
      <c r="Q17" s="215"/>
      <c r="R17" s="215"/>
      <c r="S17" s="215"/>
      <c r="T17" s="215"/>
      <c r="U17" s="215"/>
      <c r="V17" s="215"/>
      <c r="W17" s="215"/>
      <c r="X17" s="229"/>
      <c r="Y17" s="229"/>
      <c r="Z17" s="215"/>
      <c r="AA17" s="215"/>
      <c r="AB17" s="215"/>
      <c r="AC17" s="215"/>
      <c r="AD17" s="215"/>
      <c r="AE17" s="215"/>
    </row>
    <row r="18" spans="1:54" s="21" customFormat="1" ht="18.75" customHeight="1">
      <c r="A18" s="2"/>
      <c r="B18" s="2"/>
      <c r="C18" s="48"/>
      <c r="D18" s="48"/>
      <c r="E18" s="19"/>
      <c r="F18" s="19"/>
      <c r="G18" s="19"/>
      <c r="H18" s="2"/>
      <c r="I18" s="2"/>
      <c r="J18" s="2"/>
      <c r="K18" s="2"/>
      <c r="L18" s="2"/>
      <c r="M18" s="2"/>
      <c r="N18" s="2"/>
      <c r="O18" s="73"/>
      <c r="P18" s="73"/>
      <c r="Q18" s="73"/>
      <c r="R18" s="73"/>
      <c r="S18" s="73"/>
      <c r="T18" s="73"/>
      <c r="U18" s="73"/>
      <c r="V18" s="73"/>
      <c r="W18" s="73"/>
      <c r="X18" s="73"/>
      <c r="Y18" s="73"/>
      <c r="Z18" s="375" t="str">
        <f>Насловна!C22</f>
        <v>Фондовска сметка</v>
      </c>
      <c r="AA18" s="376"/>
      <c r="AB18" s="376"/>
      <c r="AC18" s="376"/>
      <c r="AD18" s="376"/>
      <c r="AE18" s="376"/>
      <c r="AF18" s="376"/>
      <c r="AG18" s="377"/>
      <c r="AH18" s="2"/>
      <c r="AI18" s="2"/>
      <c r="AJ18" s="2"/>
      <c r="AK18" s="26"/>
      <c r="AL18" s="26"/>
      <c r="AM18" s="5"/>
      <c r="AN18" s="42"/>
      <c r="AO18" s="40"/>
      <c r="AP18" s="40"/>
      <c r="AQ18" s="40"/>
      <c r="AZ18" s="29"/>
      <c r="BA18" s="29"/>
      <c r="BB18" s="29"/>
    </row>
    <row r="19" spans="1:54" s="21" customFormat="1" ht="17.25" customHeight="1">
      <c r="A19" s="372" t="s">
        <v>34</v>
      </c>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2"/>
      <c r="AJ19" s="2"/>
      <c r="AK19" s="26"/>
      <c r="AL19" s="26"/>
      <c r="AM19" s="5"/>
      <c r="AN19" s="42"/>
      <c r="AO19" s="40"/>
      <c r="AP19" s="40"/>
      <c r="AQ19" s="40"/>
      <c r="AZ19" s="29"/>
      <c r="BA19" s="29"/>
      <c r="BB19" s="29"/>
    </row>
    <row r="20" spans="1:54" s="21" customFormat="1" ht="21" customHeight="1">
      <c r="A20" s="2"/>
      <c r="B20" s="2"/>
      <c r="C20" s="353" t="s">
        <v>35</v>
      </c>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2"/>
      <c r="AI20" s="2"/>
      <c r="AJ20" s="2"/>
      <c r="AK20" s="26"/>
      <c r="AL20" s="26"/>
      <c r="AM20" s="5"/>
      <c r="AN20" s="42"/>
      <c r="AO20" s="40"/>
      <c r="AP20" s="40"/>
      <c r="AQ20" s="40"/>
      <c r="AZ20" s="29"/>
      <c r="BA20" s="29"/>
      <c r="BB20" s="29"/>
    </row>
    <row r="21" spans="1:54" s="21" customFormat="1" ht="19.5" customHeight="1">
      <c r="A21" s="2"/>
      <c r="B21" s="2"/>
      <c r="C21" s="354" t="s">
        <v>36</v>
      </c>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2"/>
      <c r="AI21" s="2"/>
      <c r="AJ21" s="2"/>
      <c r="AK21" s="26"/>
      <c r="AL21" s="26"/>
      <c r="AM21" s="5"/>
      <c r="AN21" s="42"/>
      <c r="AO21" s="40"/>
      <c r="AP21" s="40"/>
      <c r="AQ21" s="40"/>
      <c r="AZ21" s="29"/>
      <c r="BA21" s="29"/>
      <c r="BB21" s="29"/>
    </row>
    <row r="22" spans="1:54" s="21" customFormat="1" ht="15" customHeight="1">
      <c r="A22" s="2"/>
      <c r="B22" s="2"/>
      <c r="C22" s="85"/>
      <c r="D22" s="85"/>
      <c r="E22" s="221"/>
      <c r="F22" s="221"/>
      <c r="G22" s="221"/>
      <c r="H22" s="221"/>
      <c r="I22" s="221"/>
      <c r="J22" s="221"/>
      <c r="K22" s="221"/>
      <c r="L22" s="221"/>
      <c r="M22" s="355" t="str">
        <f>Насловна!S19</f>
        <v>од 1 јануари до</v>
      </c>
      <c r="N22" s="355"/>
      <c r="O22" s="355"/>
      <c r="P22" s="355"/>
      <c r="Q22" s="355"/>
      <c r="R22" s="355"/>
      <c r="S22" s="76"/>
      <c r="T22" s="356" t="str">
        <f>Насловна!U19</f>
        <v>31.12.</v>
      </c>
      <c r="U22" s="356"/>
      <c r="V22" s="357">
        <f>Насловна!V19</f>
        <v>2025</v>
      </c>
      <c r="W22" s="357"/>
      <c r="X22" s="83" t="str">
        <f>Насловна!X19</f>
        <v>година</v>
      </c>
      <c r="Y22" s="84"/>
      <c r="Z22" s="75"/>
      <c r="AA22" s="74"/>
      <c r="AB22" s="221"/>
      <c r="AC22" s="221"/>
      <c r="AD22" s="221"/>
      <c r="AE22" s="221"/>
      <c r="AF22" s="221"/>
      <c r="AG22" s="221"/>
      <c r="AH22" s="2"/>
      <c r="AI22" s="2"/>
      <c r="AJ22" s="2"/>
      <c r="AK22" s="26"/>
      <c r="AL22" s="26"/>
      <c r="AM22" s="5"/>
      <c r="AN22" s="42"/>
      <c r="AO22" s="40"/>
      <c r="AP22" s="40"/>
      <c r="AQ22" s="40"/>
      <c r="AZ22" s="29"/>
      <c r="BA22" s="29"/>
      <c r="BB22" s="29"/>
    </row>
    <row r="23" spans="1:54" s="21" customFormat="1" ht="13.5" customHeight="1">
      <c r="A23" s="2"/>
      <c r="B23" s="2"/>
      <c r="C23" s="39"/>
      <c r="D23" s="39"/>
      <c r="E23" s="2"/>
      <c r="F23" s="2"/>
      <c r="G23" s="2"/>
      <c r="H23" s="2"/>
      <c r="I23" s="2"/>
      <c r="J23" s="2"/>
      <c r="K23" s="2"/>
      <c r="L23" s="2"/>
      <c r="M23" s="2"/>
      <c r="N23" s="2"/>
      <c r="O23" s="2"/>
      <c r="P23" s="2"/>
      <c r="Q23" s="2"/>
      <c r="R23" s="2"/>
      <c r="S23" s="2"/>
      <c r="T23" s="2"/>
      <c r="U23" s="2"/>
      <c r="V23" s="2"/>
      <c r="W23" s="2"/>
      <c r="X23" s="39"/>
      <c r="Y23" s="39"/>
      <c r="Z23" s="2"/>
      <c r="AA23" s="2"/>
      <c r="AB23" s="2"/>
      <c r="AC23" s="2"/>
      <c r="AD23" s="358" t="s">
        <v>37</v>
      </c>
      <c r="AE23" s="358"/>
      <c r="AF23" s="358"/>
      <c r="AG23" s="358"/>
      <c r="AH23" s="2"/>
      <c r="AI23" s="2"/>
      <c r="AJ23" s="2"/>
      <c r="AK23" s="26"/>
      <c r="AL23" s="26"/>
      <c r="AM23" s="5"/>
      <c r="AN23" s="42"/>
      <c r="AO23" s="40"/>
      <c r="AP23" s="40"/>
      <c r="AQ23" s="40"/>
      <c r="AZ23" s="29"/>
      <c r="BA23" s="29"/>
      <c r="BB23" s="29"/>
    </row>
    <row r="24" spans="1:54" s="21" customFormat="1" ht="1.9" customHeight="1">
      <c r="A24" s="2"/>
      <c r="B24" s="2"/>
      <c r="C24" s="39"/>
      <c r="D24" s="39"/>
      <c r="E24" s="2"/>
      <c r="F24" s="2"/>
      <c r="G24" s="2"/>
      <c r="H24" s="2"/>
      <c r="I24" s="2"/>
      <c r="J24" s="2"/>
      <c r="K24" s="2"/>
      <c r="L24" s="2"/>
      <c r="M24" s="2"/>
      <c r="N24" s="2"/>
      <c r="O24" s="2"/>
      <c r="P24" s="2"/>
      <c r="Q24" s="2"/>
      <c r="R24" s="2"/>
      <c r="S24" s="2"/>
      <c r="T24" s="2"/>
      <c r="U24" s="2"/>
      <c r="V24" s="2"/>
      <c r="W24" s="2"/>
      <c r="X24" s="39"/>
      <c r="Y24" s="39"/>
      <c r="Z24" s="2"/>
      <c r="AA24" s="2"/>
      <c r="AB24" s="2"/>
      <c r="AC24" s="2"/>
      <c r="AD24" s="2"/>
      <c r="AE24" s="2"/>
      <c r="AF24" s="2"/>
      <c r="AG24" s="2"/>
      <c r="AH24" s="2"/>
      <c r="AI24" s="2"/>
      <c r="AJ24" s="2"/>
      <c r="AK24" s="26"/>
      <c r="AL24" s="26"/>
      <c r="AM24" s="5"/>
      <c r="AN24" s="42"/>
      <c r="AO24" s="40"/>
      <c r="AP24" s="40"/>
      <c r="AQ24" s="40"/>
      <c r="AZ24" s="29"/>
      <c r="BA24" s="29"/>
      <c r="BB24" s="29"/>
    </row>
    <row r="25" spans="1:54" s="21" customFormat="1" ht="15" customHeight="1">
      <c r="A25" s="2"/>
      <c r="B25" s="2"/>
      <c r="C25" s="316" t="s">
        <v>38</v>
      </c>
      <c r="D25" s="316"/>
      <c r="E25" s="317" t="s">
        <v>39</v>
      </c>
      <c r="F25" s="318"/>
      <c r="G25" s="319"/>
      <c r="H25" s="323" t="s">
        <v>40</v>
      </c>
      <c r="I25" s="323"/>
      <c r="J25" s="323"/>
      <c r="K25" s="323"/>
      <c r="L25" s="323"/>
      <c r="M25" s="323"/>
      <c r="N25" s="323"/>
      <c r="O25" s="323"/>
      <c r="P25" s="323"/>
      <c r="Q25" s="323"/>
      <c r="R25" s="323"/>
      <c r="S25" s="323"/>
      <c r="T25" s="323"/>
      <c r="U25" s="323"/>
      <c r="V25" s="323"/>
      <c r="W25" s="323"/>
      <c r="X25" s="316" t="s">
        <v>41</v>
      </c>
      <c r="Y25" s="316"/>
      <c r="Z25" s="324" t="s">
        <v>42</v>
      </c>
      <c r="AA25" s="324"/>
      <c r="AB25" s="324"/>
      <c r="AC25" s="324"/>
      <c r="AD25" s="324"/>
      <c r="AE25" s="324"/>
      <c r="AF25" s="324"/>
      <c r="AG25" s="324"/>
      <c r="AH25" s="2"/>
      <c r="AI25" s="2"/>
      <c r="AJ25" s="1"/>
      <c r="AK25" s="343"/>
      <c r="AL25" s="207"/>
      <c r="AM25" s="345"/>
      <c r="AN25" s="42"/>
      <c r="AO25" s="40"/>
      <c r="AP25" s="40"/>
      <c r="AQ25" s="40"/>
      <c r="AZ25" s="29"/>
      <c r="BA25" s="29"/>
      <c r="BB25" s="29"/>
    </row>
    <row r="26" spans="1:54" s="21" customFormat="1" ht="25.5" customHeight="1">
      <c r="A26" s="2"/>
      <c r="B26" s="2"/>
      <c r="C26" s="316"/>
      <c r="D26" s="316"/>
      <c r="E26" s="320"/>
      <c r="F26" s="321"/>
      <c r="G26" s="322"/>
      <c r="H26" s="323"/>
      <c r="I26" s="323"/>
      <c r="J26" s="323"/>
      <c r="K26" s="323"/>
      <c r="L26" s="323"/>
      <c r="M26" s="323"/>
      <c r="N26" s="323"/>
      <c r="O26" s="323"/>
      <c r="P26" s="323"/>
      <c r="Q26" s="323"/>
      <c r="R26" s="323"/>
      <c r="S26" s="323"/>
      <c r="T26" s="323"/>
      <c r="U26" s="323"/>
      <c r="V26" s="323"/>
      <c r="W26" s="323"/>
      <c r="X26" s="316"/>
      <c r="Y26" s="316"/>
      <c r="Z26" s="325" t="s">
        <v>43</v>
      </c>
      <c r="AA26" s="325"/>
      <c r="AB26" s="325"/>
      <c r="AC26" s="325"/>
      <c r="AD26" s="325" t="s">
        <v>44</v>
      </c>
      <c r="AE26" s="325"/>
      <c r="AF26" s="325"/>
      <c r="AG26" s="325"/>
      <c r="AH26" s="2"/>
      <c r="AI26" s="2"/>
      <c r="AJ26" s="2"/>
      <c r="AK26" s="343"/>
      <c r="AL26" s="208"/>
      <c r="AM26" s="345"/>
      <c r="AN26" s="42"/>
      <c r="AO26" s="40"/>
      <c r="AP26" s="40"/>
      <c r="AQ26" s="40"/>
      <c r="AZ26" s="29"/>
      <c r="BA26" s="29"/>
      <c r="BB26" s="29"/>
    </row>
    <row r="27" spans="1:54" s="21" customFormat="1" ht="10.5" customHeight="1">
      <c r="A27" s="2"/>
      <c r="B27" s="2"/>
      <c r="C27" s="326">
        <v>1</v>
      </c>
      <c r="D27" s="326"/>
      <c r="E27" s="327">
        <v>2</v>
      </c>
      <c r="F27" s="328"/>
      <c r="G27" s="329"/>
      <c r="H27" s="323">
        <v>3</v>
      </c>
      <c r="I27" s="323"/>
      <c r="J27" s="323"/>
      <c r="K27" s="323"/>
      <c r="L27" s="323"/>
      <c r="M27" s="323"/>
      <c r="N27" s="323"/>
      <c r="O27" s="323"/>
      <c r="P27" s="323"/>
      <c r="Q27" s="323"/>
      <c r="R27" s="323"/>
      <c r="S27" s="323"/>
      <c r="T27" s="323"/>
      <c r="U27" s="323"/>
      <c r="V27" s="323"/>
      <c r="W27" s="323"/>
      <c r="X27" s="326">
        <v>4</v>
      </c>
      <c r="Y27" s="326"/>
      <c r="Z27" s="323">
        <v>5</v>
      </c>
      <c r="AA27" s="323"/>
      <c r="AB27" s="323"/>
      <c r="AC27" s="323"/>
      <c r="AD27" s="323">
        <v>6</v>
      </c>
      <c r="AE27" s="323"/>
      <c r="AF27" s="323"/>
      <c r="AG27" s="323"/>
      <c r="AH27" s="2"/>
      <c r="AI27" s="2"/>
      <c r="AJ27" s="3"/>
      <c r="AK27" s="220"/>
      <c r="AL27" s="26"/>
      <c r="AM27" s="215"/>
      <c r="AN27" s="42"/>
      <c r="AO27" s="40"/>
      <c r="AP27" s="40"/>
      <c r="AQ27" s="40"/>
      <c r="AZ27" s="29"/>
      <c r="BA27" s="29"/>
      <c r="BB27" s="29"/>
    </row>
    <row r="28" spans="1:54" s="21" customFormat="1" ht="43.5" customHeight="1">
      <c r="A28" s="2"/>
      <c r="B28" s="2"/>
      <c r="C28" s="296"/>
      <c r="D28" s="298"/>
      <c r="E28" s="217"/>
      <c r="F28" s="217"/>
      <c r="G28" s="217"/>
      <c r="H28" s="335" t="s">
        <v>45</v>
      </c>
      <c r="I28" s="336"/>
      <c r="J28" s="336"/>
      <c r="K28" s="336"/>
      <c r="L28" s="336"/>
      <c r="M28" s="336"/>
      <c r="N28" s="336"/>
      <c r="O28" s="336"/>
      <c r="P28" s="336"/>
      <c r="Q28" s="336"/>
      <c r="R28" s="336"/>
      <c r="S28" s="336"/>
      <c r="T28" s="336"/>
      <c r="U28" s="336"/>
      <c r="V28" s="336"/>
      <c r="W28" s="337"/>
      <c r="X28" s="296" t="s">
        <v>46</v>
      </c>
      <c r="Y28" s="298"/>
      <c r="Z28" s="303">
        <f>Z29+Z34+Z39+Z51+Z55+Z60+Z64+Z71</f>
        <v>52493330</v>
      </c>
      <c r="AA28" s="303"/>
      <c r="AB28" s="303"/>
      <c r="AC28" s="303"/>
      <c r="AD28" s="303">
        <f>AD29+AD34+AD39+AD51+AD55+AD60+AD64+AD71</f>
        <v>56371000</v>
      </c>
      <c r="AE28" s="303"/>
      <c r="AF28" s="303"/>
      <c r="AG28" s="303"/>
      <c r="AH28" s="19"/>
      <c r="AI28" s="2"/>
      <c r="AJ28" s="2"/>
      <c r="AK28" s="209"/>
      <c r="AL28" s="26"/>
      <c r="AM28" s="215"/>
      <c r="AN28" s="94"/>
      <c r="AO28" s="41"/>
      <c r="AP28" s="41">
        <f>Z28</f>
        <v>52493330</v>
      </c>
      <c r="AQ28" s="41">
        <f>AD28</f>
        <v>56371000</v>
      </c>
      <c r="AZ28" s="29"/>
      <c r="BA28" s="29"/>
      <c r="BB28" s="29"/>
    </row>
    <row r="29" spans="1:54" s="21" customFormat="1" ht="30" customHeight="1">
      <c r="A29" s="2"/>
      <c r="B29" s="2"/>
      <c r="C29" s="276"/>
      <c r="D29" s="276"/>
      <c r="E29" s="277"/>
      <c r="F29" s="278"/>
      <c r="G29" s="279"/>
      <c r="H29" s="304" t="s">
        <v>47</v>
      </c>
      <c r="I29" s="281"/>
      <c r="J29" s="281"/>
      <c r="K29" s="281"/>
      <c r="L29" s="281"/>
      <c r="M29" s="281"/>
      <c r="N29" s="281"/>
      <c r="O29" s="281"/>
      <c r="P29" s="281"/>
      <c r="Q29" s="281"/>
      <c r="R29" s="281"/>
      <c r="S29" s="281"/>
      <c r="T29" s="281"/>
      <c r="U29" s="281"/>
      <c r="V29" s="281"/>
      <c r="W29" s="281"/>
      <c r="X29" s="276" t="s">
        <v>48</v>
      </c>
      <c r="Y29" s="276"/>
      <c r="Z29" s="346">
        <f>SUM(Z30:Z33)</f>
        <v>51130978</v>
      </c>
      <c r="AA29" s="346"/>
      <c r="AB29" s="346"/>
      <c r="AC29" s="346"/>
      <c r="AD29" s="346">
        <f>SUM(AD30:AD33)</f>
        <v>55762434</v>
      </c>
      <c r="AE29" s="346"/>
      <c r="AF29" s="346"/>
      <c r="AG29" s="346"/>
      <c r="AH29" s="19"/>
      <c r="AI29" s="2"/>
      <c r="AJ29" s="2"/>
      <c r="AK29" s="209"/>
      <c r="AL29" s="26"/>
      <c r="AM29" s="215"/>
      <c r="AN29" s="42"/>
      <c r="AO29" s="40"/>
      <c r="AP29" s="40"/>
      <c r="AQ29" s="40"/>
      <c r="AZ29" s="29"/>
      <c r="BA29" s="29"/>
      <c r="BB29" s="29"/>
    </row>
    <row r="30" spans="1:54" s="21" customFormat="1" ht="17.45" customHeight="1">
      <c r="A30" s="2"/>
      <c r="B30" s="2"/>
      <c r="C30" s="276" t="s">
        <v>49</v>
      </c>
      <c r="D30" s="276"/>
      <c r="E30" s="277">
        <v>401</v>
      </c>
      <c r="F30" s="278"/>
      <c r="G30" s="279"/>
      <c r="H30" s="281" t="s">
        <v>50</v>
      </c>
      <c r="I30" s="281"/>
      <c r="J30" s="281"/>
      <c r="K30" s="281"/>
      <c r="L30" s="281"/>
      <c r="M30" s="281"/>
      <c r="N30" s="281"/>
      <c r="O30" s="281"/>
      <c r="P30" s="281"/>
      <c r="Q30" s="281"/>
      <c r="R30" s="281"/>
      <c r="S30" s="281"/>
      <c r="T30" s="281"/>
      <c r="U30" s="281"/>
      <c r="V30" s="281"/>
      <c r="W30" s="281"/>
      <c r="X30" s="276" t="s">
        <v>51</v>
      </c>
      <c r="Y30" s="276"/>
      <c r="Z30" s="305">
        <v>33880774</v>
      </c>
      <c r="AA30" s="305"/>
      <c r="AB30" s="305"/>
      <c r="AC30" s="305"/>
      <c r="AD30" s="305">
        <v>40131156</v>
      </c>
      <c r="AE30" s="305"/>
      <c r="AF30" s="305"/>
      <c r="AG30" s="305"/>
      <c r="AH30" s="19"/>
      <c r="AI30" s="2"/>
      <c r="AJ30" s="2"/>
      <c r="AK30" s="209"/>
      <c r="AL30" s="26"/>
      <c r="AM30" s="215"/>
      <c r="AN30" s="42"/>
      <c r="AO30" s="40"/>
      <c r="AP30" s="40"/>
      <c r="AQ30" s="40"/>
      <c r="AZ30" s="29"/>
      <c r="BA30" s="29"/>
      <c r="BB30" s="29"/>
    </row>
    <row r="31" spans="1:54" s="21" customFormat="1" ht="17.45" customHeight="1">
      <c r="A31" s="2"/>
      <c r="B31" s="2"/>
      <c r="C31" s="276" t="s">
        <v>52</v>
      </c>
      <c r="D31" s="276"/>
      <c r="E31" s="277">
        <v>402</v>
      </c>
      <c r="F31" s="278"/>
      <c r="G31" s="279"/>
      <c r="H31" s="304" t="s">
        <v>53</v>
      </c>
      <c r="I31" s="281"/>
      <c r="J31" s="281"/>
      <c r="K31" s="281"/>
      <c r="L31" s="281"/>
      <c r="M31" s="281"/>
      <c r="N31" s="281"/>
      <c r="O31" s="281"/>
      <c r="P31" s="281"/>
      <c r="Q31" s="281"/>
      <c r="R31" s="281"/>
      <c r="S31" s="281"/>
      <c r="T31" s="281"/>
      <c r="U31" s="281"/>
      <c r="V31" s="281"/>
      <c r="W31" s="281"/>
      <c r="X31" s="276" t="s">
        <v>54</v>
      </c>
      <c r="Y31" s="276"/>
      <c r="Z31" s="305">
        <v>17250204</v>
      </c>
      <c r="AA31" s="305"/>
      <c r="AB31" s="305"/>
      <c r="AC31" s="305"/>
      <c r="AD31" s="305">
        <v>15631278</v>
      </c>
      <c r="AE31" s="305"/>
      <c r="AF31" s="305"/>
      <c r="AG31" s="305"/>
      <c r="AH31" s="19"/>
      <c r="AI31" s="2"/>
      <c r="AJ31" s="2"/>
      <c r="AK31" s="209"/>
      <c r="AL31" s="26"/>
      <c r="AM31" s="215"/>
      <c r="AN31" s="42"/>
      <c r="AO31" s="40"/>
      <c r="AP31" s="40"/>
      <c r="AQ31" s="40"/>
      <c r="AZ31" s="29"/>
      <c r="BA31" s="29"/>
      <c r="BB31" s="29"/>
    </row>
    <row r="32" spans="1:54" s="21" customFormat="1" ht="17.45" customHeight="1">
      <c r="A32" s="2"/>
      <c r="B32" s="2"/>
      <c r="C32" s="276" t="s">
        <v>55</v>
      </c>
      <c r="D32" s="276"/>
      <c r="E32" s="277">
        <v>403</v>
      </c>
      <c r="F32" s="278"/>
      <c r="G32" s="279"/>
      <c r="H32" s="304" t="s">
        <v>56</v>
      </c>
      <c r="I32" s="281"/>
      <c r="J32" s="281"/>
      <c r="K32" s="281"/>
      <c r="L32" s="281"/>
      <c r="M32" s="281"/>
      <c r="N32" s="281"/>
      <c r="O32" s="281"/>
      <c r="P32" s="281"/>
      <c r="Q32" s="281"/>
      <c r="R32" s="281"/>
      <c r="S32" s="281"/>
      <c r="T32" s="281"/>
      <c r="U32" s="281"/>
      <c r="V32" s="281"/>
      <c r="W32" s="281"/>
      <c r="X32" s="276" t="s">
        <v>57</v>
      </c>
      <c r="Y32" s="276"/>
      <c r="Z32" s="305"/>
      <c r="AA32" s="305"/>
      <c r="AB32" s="305"/>
      <c r="AC32" s="305"/>
      <c r="AD32" s="305"/>
      <c r="AE32" s="305"/>
      <c r="AF32" s="305"/>
      <c r="AG32" s="305"/>
      <c r="AH32" s="19"/>
      <c r="AI32" s="2"/>
      <c r="AJ32" s="2"/>
      <c r="AK32" s="209"/>
      <c r="AL32" s="26"/>
      <c r="AM32" s="163"/>
      <c r="AN32" s="42"/>
      <c r="AO32" s="40"/>
      <c r="AP32" s="40"/>
      <c r="AQ32" s="40"/>
      <c r="AZ32" s="29"/>
      <c r="BA32" s="29"/>
      <c r="BB32" s="29"/>
    </row>
    <row r="33" spans="1:54" s="21" customFormat="1" ht="17.45" customHeight="1">
      <c r="A33" s="2"/>
      <c r="B33" s="2"/>
      <c r="C33" s="276" t="s">
        <v>58</v>
      </c>
      <c r="D33" s="276"/>
      <c r="E33" s="277">
        <v>404</v>
      </c>
      <c r="F33" s="278"/>
      <c r="G33" s="279"/>
      <c r="H33" s="304" t="s">
        <v>59</v>
      </c>
      <c r="I33" s="281"/>
      <c r="J33" s="281"/>
      <c r="K33" s="281"/>
      <c r="L33" s="281"/>
      <c r="M33" s="281"/>
      <c r="N33" s="281"/>
      <c r="O33" s="281"/>
      <c r="P33" s="281"/>
      <c r="Q33" s="281"/>
      <c r="R33" s="281"/>
      <c r="S33" s="281"/>
      <c r="T33" s="281"/>
      <c r="U33" s="281"/>
      <c r="V33" s="281"/>
      <c r="W33" s="281"/>
      <c r="X33" s="276" t="s">
        <v>60</v>
      </c>
      <c r="Y33" s="276"/>
      <c r="Z33" s="305"/>
      <c r="AA33" s="305"/>
      <c r="AB33" s="305"/>
      <c r="AC33" s="305"/>
      <c r="AD33" s="305"/>
      <c r="AE33" s="305"/>
      <c r="AF33" s="305"/>
      <c r="AG33" s="305"/>
      <c r="AH33" s="19"/>
      <c r="AI33" s="2"/>
      <c r="AJ33" s="2"/>
      <c r="AK33" s="209"/>
      <c r="AL33" s="26"/>
      <c r="AM33" s="163"/>
      <c r="AN33" s="42"/>
      <c r="AO33" s="40"/>
      <c r="AP33" s="40"/>
      <c r="AQ33" s="40"/>
      <c r="AZ33" s="29"/>
      <c r="BA33" s="29"/>
      <c r="BB33" s="29"/>
    </row>
    <row r="34" spans="1:54" ht="29.25" customHeight="1">
      <c r="C34" s="276"/>
      <c r="D34" s="276"/>
      <c r="E34" s="277"/>
      <c r="F34" s="278"/>
      <c r="G34" s="279"/>
      <c r="H34" s="304" t="s">
        <v>61</v>
      </c>
      <c r="I34" s="281"/>
      <c r="J34" s="281"/>
      <c r="K34" s="281"/>
      <c r="L34" s="281"/>
      <c r="M34" s="281"/>
      <c r="N34" s="281"/>
      <c r="O34" s="281"/>
      <c r="P34" s="281"/>
      <c r="Q34" s="281"/>
      <c r="R34" s="281"/>
      <c r="S34" s="281"/>
      <c r="T34" s="281"/>
      <c r="U34" s="281"/>
      <c r="V34" s="281"/>
      <c r="W34" s="281"/>
      <c r="X34" s="276" t="s">
        <v>62</v>
      </c>
      <c r="Y34" s="276"/>
      <c r="Z34" s="346">
        <f>SUM(Z35:Z38)</f>
        <v>0</v>
      </c>
      <c r="AA34" s="346"/>
      <c r="AB34" s="346"/>
      <c r="AC34" s="346"/>
      <c r="AD34" s="346">
        <f>SUM(AD35:AD38)</f>
        <v>0</v>
      </c>
      <c r="AE34" s="346"/>
      <c r="AF34" s="346"/>
      <c r="AG34" s="346"/>
      <c r="AH34" s="19"/>
      <c r="AK34" s="209"/>
      <c r="AM34" s="215"/>
    </row>
    <row r="35" spans="1:54" ht="17.45" customHeight="1">
      <c r="C35" s="276" t="s">
        <v>63</v>
      </c>
      <c r="D35" s="276"/>
      <c r="E35" s="277">
        <v>411</v>
      </c>
      <c r="F35" s="278"/>
      <c r="G35" s="279"/>
      <c r="H35" s="304" t="s">
        <v>64</v>
      </c>
      <c r="I35" s="281"/>
      <c r="J35" s="281"/>
      <c r="K35" s="281"/>
      <c r="L35" s="281"/>
      <c r="M35" s="281"/>
      <c r="N35" s="281"/>
      <c r="O35" s="281"/>
      <c r="P35" s="281"/>
      <c r="Q35" s="281"/>
      <c r="R35" s="281"/>
      <c r="S35" s="281"/>
      <c r="T35" s="281"/>
      <c r="U35" s="281"/>
      <c r="V35" s="281"/>
      <c r="W35" s="281"/>
      <c r="X35" s="276" t="s">
        <v>65</v>
      </c>
      <c r="Y35" s="276"/>
      <c r="Z35" s="305"/>
      <c r="AA35" s="305"/>
      <c r="AB35" s="305"/>
      <c r="AC35" s="305"/>
      <c r="AD35" s="305"/>
      <c r="AE35" s="305"/>
      <c r="AF35" s="305"/>
      <c r="AG35" s="305"/>
      <c r="AH35" s="19"/>
      <c r="AK35" s="209"/>
      <c r="AM35" s="215"/>
      <c r="AN35" s="94"/>
      <c r="AO35" s="41"/>
      <c r="AP35" s="41">
        <f>Z35</f>
        <v>0</v>
      </c>
      <c r="AQ35" s="41">
        <f>AD35</f>
        <v>0</v>
      </c>
    </row>
    <row r="36" spans="1:54" ht="17.45" customHeight="1">
      <c r="C36" s="276" t="s">
        <v>66</v>
      </c>
      <c r="D36" s="276"/>
      <c r="E36" s="277">
        <v>412</v>
      </c>
      <c r="F36" s="278"/>
      <c r="G36" s="279"/>
      <c r="H36" s="281" t="s">
        <v>67</v>
      </c>
      <c r="I36" s="281"/>
      <c r="J36" s="281"/>
      <c r="K36" s="281"/>
      <c r="L36" s="281"/>
      <c r="M36" s="281"/>
      <c r="N36" s="281"/>
      <c r="O36" s="281"/>
      <c r="P36" s="281"/>
      <c r="Q36" s="281"/>
      <c r="R36" s="281"/>
      <c r="S36" s="281"/>
      <c r="T36" s="281"/>
      <c r="U36" s="281"/>
      <c r="V36" s="281"/>
      <c r="W36" s="281"/>
      <c r="X36" s="276" t="s">
        <v>68</v>
      </c>
      <c r="Y36" s="276"/>
      <c r="Z36" s="305"/>
      <c r="AA36" s="305"/>
      <c r="AB36" s="305"/>
      <c r="AC36" s="305"/>
      <c r="AD36" s="305"/>
      <c r="AE36" s="305"/>
      <c r="AF36" s="305"/>
      <c r="AG36" s="305"/>
      <c r="AH36" s="19"/>
      <c r="AK36" s="209"/>
      <c r="AM36" s="215"/>
    </row>
    <row r="37" spans="1:54" ht="17.45" customHeight="1">
      <c r="C37" s="276" t="s">
        <v>69</v>
      </c>
      <c r="D37" s="276"/>
      <c r="E37" s="277">
        <v>413</v>
      </c>
      <c r="F37" s="278"/>
      <c r="G37" s="279"/>
      <c r="H37" s="281" t="s">
        <v>70</v>
      </c>
      <c r="I37" s="281"/>
      <c r="J37" s="281"/>
      <c r="K37" s="281"/>
      <c r="L37" s="281"/>
      <c r="M37" s="281"/>
      <c r="N37" s="281"/>
      <c r="O37" s="281"/>
      <c r="P37" s="281"/>
      <c r="Q37" s="281"/>
      <c r="R37" s="281"/>
      <c r="S37" s="281"/>
      <c r="T37" s="281"/>
      <c r="U37" s="281"/>
      <c r="V37" s="281"/>
      <c r="W37" s="281"/>
      <c r="X37" s="276" t="s">
        <v>71</v>
      </c>
      <c r="Y37" s="276"/>
      <c r="Z37" s="305"/>
      <c r="AA37" s="305"/>
      <c r="AB37" s="305"/>
      <c r="AC37" s="305"/>
      <c r="AD37" s="305"/>
      <c r="AE37" s="305"/>
      <c r="AF37" s="305"/>
      <c r="AG37" s="305"/>
      <c r="AH37" s="19"/>
      <c r="AK37" s="209"/>
      <c r="AM37" s="215"/>
    </row>
    <row r="38" spans="1:54" ht="17.45" customHeight="1">
      <c r="C38" s="276" t="s">
        <v>72</v>
      </c>
      <c r="D38" s="276"/>
      <c r="E38" s="277">
        <v>414</v>
      </c>
      <c r="F38" s="278"/>
      <c r="G38" s="279"/>
      <c r="H38" s="304" t="s">
        <v>73</v>
      </c>
      <c r="I38" s="281"/>
      <c r="J38" s="281"/>
      <c r="K38" s="281"/>
      <c r="L38" s="281"/>
      <c r="M38" s="281"/>
      <c r="N38" s="281"/>
      <c r="O38" s="281"/>
      <c r="P38" s="281"/>
      <c r="Q38" s="281"/>
      <c r="R38" s="281"/>
      <c r="S38" s="281"/>
      <c r="T38" s="281"/>
      <c r="U38" s="281"/>
      <c r="V38" s="281"/>
      <c r="W38" s="281"/>
      <c r="X38" s="276" t="s">
        <v>74</v>
      </c>
      <c r="Y38" s="276"/>
      <c r="Z38" s="305"/>
      <c r="AA38" s="305"/>
      <c r="AB38" s="305"/>
      <c r="AC38" s="305"/>
      <c r="AD38" s="305"/>
      <c r="AE38" s="305"/>
      <c r="AF38" s="305"/>
      <c r="AG38" s="305"/>
      <c r="AH38" s="19"/>
      <c r="AK38" s="209"/>
      <c r="AM38" s="215"/>
    </row>
    <row r="39" spans="1:54" ht="30" customHeight="1">
      <c r="C39" s="276"/>
      <c r="D39" s="276"/>
      <c r="E39" s="277"/>
      <c r="F39" s="278"/>
      <c r="G39" s="279"/>
      <c r="H39" s="304" t="s">
        <v>75</v>
      </c>
      <c r="I39" s="281"/>
      <c r="J39" s="281"/>
      <c r="K39" s="281"/>
      <c r="L39" s="281"/>
      <c r="M39" s="281"/>
      <c r="N39" s="281"/>
      <c r="O39" s="281"/>
      <c r="P39" s="281"/>
      <c r="Q39" s="281"/>
      <c r="R39" s="281"/>
      <c r="S39" s="281"/>
      <c r="T39" s="281"/>
      <c r="U39" s="281"/>
      <c r="V39" s="281"/>
      <c r="W39" s="281"/>
      <c r="X39" s="276" t="s">
        <v>76</v>
      </c>
      <c r="Y39" s="276"/>
      <c r="Z39" s="346">
        <f>Z40+Z41+Z46+Z47+Z48+Z49+Z50</f>
        <v>1362352</v>
      </c>
      <c r="AA39" s="346"/>
      <c r="AB39" s="346"/>
      <c r="AC39" s="346"/>
      <c r="AD39" s="346">
        <f>AD40+AD41+AD46+AD47+AD48+AD49+AD50</f>
        <v>608566</v>
      </c>
      <c r="AE39" s="346"/>
      <c r="AF39" s="346"/>
      <c r="AG39" s="346"/>
      <c r="AH39" s="19"/>
      <c r="AK39" s="209"/>
      <c r="AM39" s="215"/>
    </row>
    <row r="40" spans="1:54" ht="17.45" customHeight="1">
      <c r="C40" s="276" t="s">
        <v>77</v>
      </c>
      <c r="D40" s="276"/>
      <c r="E40" s="277">
        <v>420</v>
      </c>
      <c r="F40" s="278"/>
      <c r="G40" s="279"/>
      <c r="H40" s="281" t="s">
        <v>78</v>
      </c>
      <c r="I40" s="281"/>
      <c r="J40" s="281"/>
      <c r="K40" s="281"/>
      <c r="L40" s="281"/>
      <c r="M40" s="281"/>
      <c r="N40" s="281"/>
      <c r="O40" s="281"/>
      <c r="P40" s="281"/>
      <c r="Q40" s="281"/>
      <c r="R40" s="281"/>
      <c r="S40" s="281"/>
      <c r="T40" s="281"/>
      <c r="U40" s="281"/>
      <c r="V40" s="281"/>
      <c r="W40" s="281"/>
      <c r="X40" s="276" t="s">
        <v>79</v>
      </c>
      <c r="Y40" s="276"/>
      <c r="Z40" s="305"/>
      <c r="AA40" s="305"/>
      <c r="AB40" s="305"/>
      <c r="AC40" s="305"/>
      <c r="AD40" s="305"/>
      <c r="AE40" s="305"/>
      <c r="AF40" s="305"/>
      <c r="AG40" s="305"/>
      <c r="AH40" s="19"/>
      <c r="AK40" s="209"/>
      <c r="AM40" s="215"/>
    </row>
    <row r="41" spans="1:54" ht="17.45" customHeight="1">
      <c r="C41" s="276" t="s">
        <v>80</v>
      </c>
      <c r="D41" s="276"/>
      <c r="E41" s="277">
        <v>421</v>
      </c>
      <c r="F41" s="278"/>
      <c r="G41" s="279"/>
      <c r="H41" s="281" t="s">
        <v>81</v>
      </c>
      <c r="I41" s="281"/>
      <c r="J41" s="281"/>
      <c r="K41" s="281"/>
      <c r="L41" s="281"/>
      <c r="M41" s="281"/>
      <c r="N41" s="281"/>
      <c r="O41" s="281"/>
      <c r="P41" s="281"/>
      <c r="Q41" s="281"/>
      <c r="R41" s="281"/>
      <c r="S41" s="281"/>
      <c r="T41" s="281"/>
      <c r="U41" s="281"/>
      <c r="V41" s="281"/>
      <c r="W41" s="281"/>
      <c r="X41" s="276" t="s">
        <v>82</v>
      </c>
      <c r="Y41" s="276"/>
      <c r="Z41" s="305"/>
      <c r="AA41" s="305"/>
      <c r="AB41" s="305"/>
      <c r="AC41" s="305"/>
      <c r="AD41" s="305"/>
      <c r="AE41" s="305"/>
      <c r="AF41" s="305"/>
      <c r="AG41" s="305"/>
      <c r="AH41" s="19"/>
      <c r="AK41" s="209"/>
      <c r="AM41" s="215"/>
    </row>
    <row r="42" spans="1:54" s="5" customFormat="1" ht="1.5" customHeight="1">
      <c r="C42" s="211"/>
      <c r="D42" s="211"/>
      <c r="E42" s="219"/>
      <c r="F42" s="219"/>
      <c r="G42" s="219"/>
      <c r="H42" s="237"/>
      <c r="I42" s="237"/>
      <c r="J42" s="237"/>
      <c r="K42" s="237"/>
      <c r="L42" s="237"/>
      <c r="M42" s="237"/>
      <c r="N42" s="237"/>
      <c r="O42" s="237"/>
      <c r="P42" s="237"/>
      <c r="Q42" s="237"/>
      <c r="R42" s="237"/>
      <c r="S42" s="237"/>
      <c r="T42" s="237"/>
      <c r="U42" s="237"/>
      <c r="V42" s="237"/>
      <c r="W42" s="237"/>
      <c r="X42" s="211"/>
      <c r="Y42" s="211"/>
      <c r="Z42" s="66"/>
      <c r="AA42" s="66"/>
      <c r="AB42" s="66"/>
      <c r="AC42" s="66"/>
      <c r="AD42" s="66"/>
      <c r="AE42" s="66"/>
      <c r="AF42" s="66"/>
      <c r="AG42" s="66"/>
      <c r="AH42" s="20"/>
      <c r="AJ42" s="2"/>
      <c r="AK42" s="209"/>
      <c r="AL42" s="26"/>
      <c r="AM42" s="215"/>
      <c r="AN42" s="42"/>
      <c r="AO42" s="42"/>
      <c r="AP42" s="42"/>
      <c r="AQ42" s="42"/>
      <c r="AR42" s="26"/>
      <c r="AS42" s="26"/>
      <c r="AT42" s="26"/>
      <c r="AU42" s="26"/>
      <c r="AV42" s="26"/>
      <c r="AW42" s="26"/>
      <c r="AX42" s="26"/>
      <c r="AY42" s="26"/>
      <c r="AZ42" s="43"/>
      <c r="BA42" s="43"/>
      <c r="BB42" s="43"/>
    </row>
    <row r="43" spans="1:54" s="5" customFormat="1" ht="15" customHeight="1">
      <c r="C43" s="316" t="s">
        <v>38</v>
      </c>
      <c r="D43" s="316"/>
      <c r="E43" s="317" t="s">
        <v>39</v>
      </c>
      <c r="F43" s="318"/>
      <c r="G43" s="319"/>
      <c r="H43" s="323" t="s">
        <v>40</v>
      </c>
      <c r="I43" s="323"/>
      <c r="J43" s="323"/>
      <c r="K43" s="323"/>
      <c r="L43" s="323"/>
      <c r="M43" s="323"/>
      <c r="N43" s="323"/>
      <c r="O43" s="323"/>
      <c r="P43" s="323"/>
      <c r="Q43" s="323"/>
      <c r="R43" s="323"/>
      <c r="S43" s="323"/>
      <c r="T43" s="323"/>
      <c r="U43" s="323"/>
      <c r="V43" s="323"/>
      <c r="W43" s="323"/>
      <c r="X43" s="316" t="s">
        <v>41</v>
      </c>
      <c r="Y43" s="316"/>
      <c r="Z43" s="324" t="s">
        <v>42</v>
      </c>
      <c r="AA43" s="324"/>
      <c r="AB43" s="324"/>
      <c r="AC43" s="324"/>
      <c r="AD43" s="324"/>
      <c r="AE43" s="324"/>
      <c r="AF43" s="324"/>
      <c r="AG43" s="324"/>
      <c r="AH43" s="20"/>
      <c r="AJ43" s="2"/>
      <c r="AK43" s="343"/>
      <c r="AL43" s="207"/>
      <c r="AM43" s="344"/>
      <c r="AN43" s="42"/>
      <c r="AO43" s="42"/>
      <c r="AP43" s="42"/>
      <c r="AQ43" s="42"/>
      <c r="AR43" s="26"/>
      <c r="AS43" s="26"/>
      <c r="AT43" s="26"/>
      <c r="AU43" s="26"/>
      <c r="AV43" s="26"/>
      <c r="AW43" s="26"/>
      <c r="AX43" s="26"/>
      <c r="AY43" s="26"/>
      <c r="AZ43" s="43"/>
      <c r="BA43" s="43"/>
      <c r="BB43" s="43"/>
    </row>
    <row r="44" spans="1:54" s="5" customFormat="1" ht="25.5" customHeight="1">
      <c r="C44" s="316"/>
      <c r="D44" s="316"/>
      <c r="E44" s="320"/>
      <c r="F44" s="321"/>
      <c r="G44" s="322"/>
      <c r="H44" s="323"/>
      <c r="I44" s="323"/>
      <c r="J44" s="323"/>
      <c r="K44" s="323"/>
      <c r="L44" s="323"/>
      <c r="M44" s="323"/>
      <c r="N44" s="323"/>
      <c r="O44" s="323"/>
      <c r="P44" s="323"/>
      <c r="Q44" s="323"/>
      <c r="R44" s="323"/>
      <c r="S44" s="323"/>
      <c r="T44" s="323"/>
      <c r="U44" s="323"/>
      <c r="V44" s="323"/>
      <c r="W44" s="323"/>
      <c r="X44" s="316"/>
      <c r="Y44" s="316"/>
      <c r="Z44" s="325" t="s">
        <v>43</v>
      </c>
      <c r="AA44" s="325"/>
      <c r="AB44" s="325"/>
      <c r="AC44" s="325"/>
      <c r="AD44" s="325" t="s">
        <v>44</v>
      </c>
      <c r="AE44" s="325"/>
      <c r="AF44" s="325"/>
      <c r="AG44" s="325"/>
      <c r="AH44" s="20"/>
      <c r="AJ44" s="2"/>
      <c r="AK44" s="343"/>
      <c r="AL44" s="26"/>
      <c r="AM44" s="345"/>
      <c r="AN44" s="42"/>
      <c r="AO44" s="42"/>
      <c r="AP44" s="42"/>
      <c r="AQ44" s="42"/>
      <c r="AR44" s="26"/>
      <c r="AS44" s="26"/>
      <c r="AT44" s="26"/>
      <c r="AU44" s="26"/>
      <c r="AV44" s="26"/>
      <c r="AW44" s="26"/>
      <c r="AX44" s="26"/>
      <c r="AY44" s="26"/>
      <c r="AZ44" s="43"/>
      <c r="BA44" s="43"/>
      <c r="BB44" s="43"/>
    </row>
    <row r="45" spans="1:54" s="5" customFormat="1" ht="10.5" customHeight="1">
      <c r="C45" s="326">
        <v>1</v>
      </c>
      <c r="D45" s="326"/>
      <c r="E45" s="327">
        <v>2</v>
      </c>
      <c r="F45" s="328"/>
      <c r="G45" s="329"/>
      <c r="H45" s="323">
        <v>3</v>
      </c>
      <c r="I45" s="323"/>
      <c r="J45" s="323"/>
      <c r="K45" s="323"/>
      <c r="L45" s="323"/>
      <c r="M45" s="323"/>
      <c r="N45" s="323"/>
      <c r="O45" s="323"/>
      <c r="P45" s="323"/>
      <c r="Q45" s="323"/>
      <c r="R45" s="323"/>
      <c r="S45" s="323"/>
      <c r="T45" s="323"/>
      <c r="U45" s="323"/>
      <c r="V45" s="323"/>
      <c r="W45" s="323"/>
      <c r="X45" s="326">
        <v>4</v>
      </c>
      <c r="Y45" s="326"/>
      <c r="Z45" s="323">
        <v>5</v>
      </c>
      <c r="AA45" s="323"/>
      <c r="AB45" s="323"/>
      <c r="AC45" s="323"/>
      <c r="AD45" s="323">
        <v>6</v>
      </c>
      <c r="AE45" s="323"/>
      <c r="AF45" s="323"/>
      <c r="AG45" s="323"/>
      <c r="AH45" s="20"/>
      <c r="AJ45" s="2"/>
      <c r="AK45" s="220"/>
      <c r="AL45" s="210"/>
      <c r="AM45" s="215"/>
      <c r="AN45" s="42"/>
      <c r="AO45" s="42"/>
      <c r="AP45" s="42"/>
      <c r="AQ45" s="42"/>
      <c r="AR45" s="26"/>
      <c r="AS45" s="26"/>
      <c r="AT45" s="26"/>
      <c r="AU45" s="26"/>
      <c r="AV45" s="26"/>
      <c r="AW45" s="26"/>
      <c r="AX45" s="26"/>
      <c r="AY45" s="26"/>
      <c r="AZ45" s="43"/>
      <c r="BA45" s="43"/>
      <c r="BB45" s="43"/>
    </row>
    <row r="46" spans="1:54" ht="19.5" customHeight="1">
      <c r="C46" s="350" t="s">
        <v>83</v>
      </c>
      <c r="D46" s="350"/>
      <c r="E46" s="277">
        <v>423</v>
      </c>
      <c r="F46" s="278"/>
      <c r="G46" s="279"/>
      <c r="H46" s="351" t="s">
        <v>84</v>
      </c>
      <c r="I46" s="351"/>
      <c r="J46" s="351"/>
      <c r="K46" s="351"/>
      <c r="L46" s="351"/>
      <c r="M46" s="351"/>
      <c r="N46" s="351"/>
      <c r="O46" s="351"/>
      <c r="P46" s="351"/>
      <c r="Q46" s="351"/>
      <c r="R46" s="351"/>
      <c r="S46" s="351"/>
      <c r="T46" s="351"/>
      <c r="U46" s="351"/>
      <c r="V46" s="351"/>
      <c r="W46" s="351"/>
      <c r="X46" s="350" t="s">
        <v>85</v>
      </c>
      <c r="Y46" s="350"/>
      <c r="Z46" s="352">
        <v>1362352</v>
      </c>
      <c r="AA46" s="352"/>
      <c r="AB46" s="352"/>
      <c r="AC46" s="352"/>
      <c r="AD46" s="352">
        <v>608566</v>
      </c>
      <c r="AE46" s="352"/>
      <c r="AF46" s="352"/>
      <c r="AG46" s="352"/>
      <c r="AH46" s="19"/>
      <c r="AK46" s="209"/>
      <c r="AM46" s="215"/>
    </row>
    <row r="47" spans="1:54" ht="19.5" customHeight="1">
      <c r="C47" s="276" t="s">
        <v>86</v>
      </c>
      <c r="D47" s="276"/>
      <c r="E47" s="277">
        <v>424</v>
      </c>
      <c r="F47" s="278"/>
      <c r="G47" s="279"/>
      <c r="H47" s="281" t="s">
        <v>87</v>
      </c>
      <c r="I47" s="281"/>
      <c r="J47" s="281"/>
      <c r="K47" s="281"/>
      <c r="L47" s="281"/>
      <c r="M47" s="281"/>
      <c r="N47" s="281"/>
      <c r="O47" s="281"/>
      <c r="P47" s="281"/>
      <c r="Q47" s="281"/>
      <c r="R47" s="281"/>
      <c r="S47" s="281"/>
      <c r="T47" s="281"/>
      <c r="U47" s="281"/>
      <c r="V47" s="281"/>
      <c r="W47" s="281"/>
      <c r="X47" s="276" t="s">
        <v>88</v>
      </c>
      <c r="Y47" s="276"/>
      <c r="Z47" s="305"/>
      <c r="AA47" s="305"/>
      <c r="AB47" s="305"/>
      <c r="AC47" s="305"/>
      <c r="AD47" s="305"/>
      <c r="AE47" s="305"/>
      <c r="AF47" s="305"/>
      <c r="AG47" s="305"/>
      <c r="AH47" s="19"/>
      <c r="AK47" s="209"/>
      <c r="AM47" s="215"/>
    </row>
    <row r="48" spans="1:54" ht="19.5" customHeight="1">
      <c r="C48" s="276" t="s">
        <v>89</v>
      </c>
      <c r="D48" s="276"/>
      <c r="E48" s="277">
        <v>425</v>
      </c>
      <c r="F48" s="278"/>
      <c r="G48" s="279"/>
      <c r="H48" s="281" t="s">
        <v>90</v>
      </c>
      <c r="I48" s="281"/>
      <c r="J48" s="281"/>
      <c r="K48" s="281"/>
      <c r="L48" s="281"/>
      <c r="M48" s="281"/>
      <c r="N48" s="281"/>
      <c r="O48" s="281"/>
      <c r="P48" s="281"/>
      <c r="Q48" s="281"/>
      <c r="R48" s="281"/>
      <c r="S48" s="281"/>
      <c r="T48" s="281"/>
      <c r="U48" s="281"/>
      <c r="V48" s="281"/>
      <c r="W48" s="281"/>
      <c r="X48" s="276" t="s">
        <v>91</v>
      </c>
      <c r="Y48" s="276"/>
      <c r="Z48" s="305"/>
      <c r="AA48" s="305"/>
      <c r="AB48" s="305"/>
      <c r="AC48" s="305"/>
      <c r="AD48" s="305"/>
      <c r="AE48" s="305"/>
      <c r="AF48" s="305"/>
      <c r="AG48" s="305"/>
      <c r="AH48" s="19"/>
      <c r="AK48" s="209"/>
      <c r="AM48" s="215"/>
    </row>
    <row r="49" spans="1:54" ht="19.5" customHeight="1">
      <c r="C49" s="276" t="s">
        <v>92</v>
      </c>
      <c r="D49" s="276"/>
      <c r="E49" s="277">
        <v>426</v>
      </c>
      <c r="F49" s="278"/>
      <c r="G49" s="279"/>
      <c r="H49" s="304" t="s">
        <v>93</v>
      </c>
      <c r="I49" s="281"/>
      <c r="J49" s="281"/>
      <c r="K49" s="281"/>
      <c r="L49" s="281"/>
      <c r="M49" s="281"/>
      <c r="N49" s="281"/>
      <c r="O49" s="281"/>
      <c r="P49" s="281"/>
      <c r="Q49" s="281"/>
      <c r="R49" s="281"/>
      <c r="S49" s="281"/>
      <c r="T49" s="281"/>
      <c r="U49" s="281"/>
      <c r="V49" s="281"/>
      <c r="W49" s="281"/>
      <c r="X49" s="276" t="s">
        <v>94</v>
      </c>
      <c r="Y49" s="276"/>
      <c r="Z49" s="305"/>
      <c r="AA49" s="305"/>
      <c r="AB49" s="305"/>
      <c r="AC49" s="305"/>
      <c r="AD49" s="305"/>
      <c r="AE49" s="305"/>
      <c r="AF49" s="305"/>
      <c r="AG49" s="305"/>
      <c r="AH49" s="19"/>
      <c r="AK49" s="209"/>
      <c r="AM49" s="215"/>
      <c r="AN49" s="94"/>
      <c r="AO49" s="41"/>
      <c r="AP49" s="41">
        <f>Z49</f>
        <v>0</v>
      </c>
      <c r="AQ49" s="41">
        <f>AD49</f>
        <v>0</v>
      </c>
    </row>
    <row r="50" spans="1:54" s="21" customFormat="1" ht="19.5" customHeight="1">
      <c r="A50" s="2"/>
      <c r="B50" s="2"/>
      <c r="C50" s="276" t="s">
        <v>95</v>
      </c>
      <c r="D50" s="276"/>
      <c r="E50" s="277">
        <v>427</v>
      </c>
      <c r="F50" s="278"/>
      <c r="G50" s="279"/>
      <c r="H50" s="304" t="s">
        <v>96</v>
      </c>
      <c r="I50" s="281"/>
      <c r="J50" s="281"/>
      <c r="K50" s="281"/>
      <c r="L50" s="281"/>
      <c r="M50" s="281"/>
      <c r="N50" s="281"/>
      <c r="O50" s="281"/>
      <c r="P50" s="281"/>
      <c r="Q50" s="281"/>
      <c r="R50" s="281"/>
      <c r="S50" s="281"/>
      <c r="T50" s="281"/>
      <c r="U50" s="281"/>
      <c r="V50" s="281"/>
      <c r="W50" s="281"/>
      <c r="X50" s="276" t="s">
        <v>97</v>
      </c>
      <c r="Y50" s="276"/>
      <c r="Z50" s="305"/>
      <c r="AA50" s="305"/>
      <c r="AB50" s="305"/>
      <c r="AC50" s="305"/>
      <c r="AD50" s="305"/>
      <c r="AE50" s="305"/>
      <c r="AF50" s="305"/>
      <c r="AG50" s="305"/>
      <c r="AH50" s="19"/>
      <c r="AI50" s="2"/>
      <c r="AJ50" s="2"/>
      <c r="AK50" s="209"/>
      <c r="AL50" s="26"/>
      <c r="AM50" s="215"/>
      <c r="AN50" s="42"/>
      <c r="AO50" s="40"/>
      <c r="AP50" s="40"/>
      <c r="AQ50" s="40"/>
      <c r="AZ50" s="29"/>
      <c r="BA50" s="29"/>
      <c r="BB50" s="29"/>
    </row>
    <row r="51" spans="1:54" s="21" customFormat="1" ht="43.15" customHeight="1">
      <c r="A51" s="2"/>
      <c r="B51" s="2"/>
      <c r="C51" s="276"/>
      <c r="D51" s="276"/>
      <c r="E51" s="277"/>
      <c r="F51" s="278"/>
      <c r="G51" s="279"/>
      <c r="H51" s="304" t="s">
        <v>98</v>
      </c>
      <c r="I51" s="281"/>
      <c r="J51" s="281"/>
      <c r="K51" s="281"/>
      <c r="L51" s="281"/>
      <c r="M51" s="281"/>
      <c r="N51" s="281"/>
      <c r="O51" s="281"/>
      <c r="P51" s="281"/>
      <c r="Q51" s="281"/>
      <c r="R51" s="281"/>
      <c r="S51" s="281"/>
      <c r="T51" s="281"/>
      <c r="U51" s="281"/>
      <c r="V51" s="281"/>
      <c r="W51" s="281"/>
      <c r="X51" s="276" t="s">
        <v>99</v>
      </c>
      <c r="Y51" s="276"/>
      <c r="Z51" s="346">
        <f>SUM(Z52:Z54)</f>
        <v>0</v>
      </c>
      <c r="AA51" s="346"/>
      <c r="AB51" s="346"/>
      <c r="AC51" s="346"/>
      <c r="AD51" s="346">
        <f>SUM(AD52:AD54)</f>
        <v>0</v>
      </c>
      <c r="AE51" s="346"/>
      <c r="AF51" s="346"/>
      <c r="AG51" s="346"/>
      <c r="AH51" s="19"/>
      <c r="AI51" s="2"/>
      <c r="AJ51" s="2"/>
      <c r="AK51" s="209"/>
      <c r="AL51" s="26"/>
      <c r="AM51" s="215"/>
      <c r="AN51" s="42"/>
      <c r="AO51" s="40"/>
      <c r="AP51" s="40"/>
      <c r="AQ51" s="40"/>
      <c r="AZ51" s="29"/>
      <c r="BA51" s="29"/>
      <c r="BB51" s="29"/>
    </row>
    <row r="52" spans="1:54" s="21" customFormat="1" ht="19.5" customHeight="1">
      <c r="A52" s="2"/>
      <c r="B52" s="2"/>
      <c r="C52" s="276" t="s">
        <v>100</v>
      </c>
      <c r="D52" s="276"/>
      <c r="E52" s="277">
        <v>431</v>
      </c>
      <c r="F52" s="278"/>
      <c r="G52" s="279"/>
      <c r="H52" s="281" t="s">
        <v>101</v>
      </c>
      <c r="I52" s="281"/>
      <c r="J52" s="281"/>
      <c r="K52" s="281"/>
      <c r="L52" s="281"/>
      <c r="M52" s="281"/>
      <c r="N52" s="281"/>
      <c r="O52" s="281"/>
      <c r="P52" s="281"/>
      <c r="Q52" s="281"/>
      <c r="R52" s="281"/>
      <c r="S52" s="281"/>
      <c r="T52" s="281"/>
      <c r="U52" s="281"/>
      <c r="V52" s="281"/>
      <c r="W52" s="281"/>
      <c r="X52" s="276" t="s">
        <v>102</v>
      </c>
      <c r="Y52" s="276"/>
      <c r="Z52" s="349"/>
      <c r="AA52" s="349"/>
      <c r="AB52" s="349"/>
      <c r="AC52" s="349"/>
      <c r="AD52" s="349"/>
      <c r="AE52" s="349"/>
      <c r="AF52" s="349"/>
      <c r="AG52" s="349"/>
      <c r="AH52" s="19"/>
      <c r="AI52" s="2"/>
      <c r="AJ52" s="2"/>
      <c r="AK52" s="209"/>
      <c r="AL52" s="26"/>
      <c r="AM52" s="215"/>
      <c r="AN52" s="42"/>
      <c r="AO52" s="40"/>
      <c r="AP52" s="40"/>
      <c r="AQ52" s="40"/>
      <c r="AZ52" s="29"/>
      <c r="BA52" s="29"/>
      <c r="BB52" s="29"/>
    </row>
    <row r="53" spans="1:54" s="21" customFormat="1" ht="19.5" customHeight="1">
      <c r="A53" s="2"/>
      <c r="B53" s="2"/>
      <c r="C53" s="276" t="s">
        <v>103</v>
      </c>
      <c r="D53" s="276"/>
      <c r="E53" s="277">
        <v>432</v>
      </c>
      <c r="F53" s="278"/>
      <c r="G53" s="279"/>
      <c r="H53" s="281" t="s">
        <v>104</v>
      </c>
      <c r="I53" s="281"/>
      <c r="J53" s="281"/>
      <c r="K53" s="281"/>
      <c r="L53" s="281"/>
      <c r="M53" s="281"/>
      <c r="N53" s="281"/>
      <c r="O53" s="281"/>
      <c r="P53" s="281"/>
      <c r="Q53" s="281"/>
      <c r="R53" s="281"/>
      <c r="S53" s="281"/>
      <c r="T53" s="281"/>
      <c r="U53" s="281"/>
      <c r="V53" s="281"/>
      <c r="W53" s="281"/>
      <c r="X53" s="276" t="s">
        <v>105</v>
      </c>
      <c r="Y53" s="276"/>
      <c r="Z53" s="349"/>
      <c r="AA53" s="349"/>
      <c r="AB53" s="349"/>
      <c r="AC53" s="349"/>
      <c r="AD53" s="349"/>
      <c r="AE53" s="349"/>
      <c r="AF53" s="349"/>
      <c r="AG53" s="349"/>
      <c r="AH53" s="19"/>
      <c r="AI53" s="2"/>
      <c r="AJ53" s="2"/>
      <c r="AK53" s="209"/>
      <c r="AL53" s="26"/>
      <c r="AM53" s="215"/>
      <c r="AN53" s="42"/>
      <c r="AO53" s="40"/>
      <c r="AP53" s="40"/>
      <c r="AQ53" s="40"/>
      <c r="AZ53" s="29"/>
      <c r="BA53" s="29"/>
      <c r="BB53" s="29"/>
    </row>
    <row r="54" spans="1:54" s="21" customFormat="1" ht="19.5" customHeight="1">
      <c r="A54" s="2"/>
      <c r="B54" s="2"/>
      <c r="C54" s="276" t="s">
        <v>106</v>
      </c>
      <c r="D54" s="276"/>
      <c r="E54" s="277">
        <v>433</v>
      </c>
      <c r="F54" s="278"/>
      <c r="G54" s="279"/>
      <c r="H54" s="304" t="s">
        <v>107</v>
      </c>
      <c r="I54" s="281"/>
      <c r="J54" s="281"/>
      <c r="K54" s="281"/>
      <c r="L54" s="281"/>
      <c r="M54" s="281"/>
      <c r="N54" s="281"/>
      <c r="O54" s="281"/>
      <c r="P54" s="281"/>
      <c r="Q54" s="281"/>
      <c r="R54" s="281"/>
      <c r="S54" s="281"/>
      <c r="T54" s="281"/>
      <c r="U54" s="281"/>
      <c r="V54" s="281"/>
      <c r="W54" s="281"/>
      <c r="X54" s="276" t="s">
        <v>108</v>
      </c>
      <c r="Y54" s="276"/>
      <c r="Z54" s="347"/>
      <c r="AA54" s="347"/>
      <c r="AB54" s="347"/>
      <c r="AC54" s="347"/>
      <c r="AD54" s="347"/>
      <c r="AE54" s="347"/>
      <c r="AF54" s="347"/>
      <c r="AG54" s="347"/>
      <c r="AH54" s="19"/>
      <c r="AI54" s="2"/>
      <c r="AJ54" s="2"/>
      <c r="AK54" s="209"/>
      <c r="AL54" s="26"/>
      <c r="AM54" s="215"/>
      <c r="AN54" s="94"/>
      <c r="AO54" s="41"/>
      <c r="AP54" s="41">
        <f>Z54</f>
        <v>0</v>
      </c>
      <c r="AQ54" s="41">
        <f>AD54</f>
        <v>0</v>
      </c>
      <c r="AZ54" s="29"/>
      <c r="BA54" s="29"/>
      <c r="BB54" s="29"/>
    </row>
    <row r="55" spans="1:54" s="21" customFormat="1" ht="28.9" customHeight="1">
      <c r="A55" s="2"/>
      <c r="B55" s="2"/>
      <c r="C55" s="276"/>
      <c r="D55" s="276"/>
      <c r="E55" s="277"/>
      <c r="F55" s="278"/>
      <c r="G55" s="279"/>
      <c r="H55" s="304" t="s">
        <v>109</v>
      </c>
      <c r="I55" s="281"/>
      <c r="J55" s="281"/>
      <c r="K55" s="281"/>
      <c r="L55" s="281"/>
      <c r="M55" s="281"/>
      <c r="N55" s="281"/>
      <c r="O55" s="281"/>
      <c r="P55" s="281"/>
      <c r="Q55" s="281"/>
      <c r="R55" s="281"/>
      <c r="S55" s="281"/>
      <c r="T55" s="281"/>
      <c r="U55" s="281"/>
      <c r="V55" s="281"/>
      <c r="W55" s="281"/>
      <c r="X55" s="276" t="s">
        <v>110</v>
      </c>
      <c r="Y55" s="276"/>
      <c r="Z55" s="348">
        <f>SUM(Z56:Z59)</f>
        <v>0</v>
      </c>
      <c r="AA55" s="348"/>
      <c r="AB55" s="348"/>
      <c r="AC55" s="348"/>
      <c r="AD55" s="348">
        <f>SUM(AD56:AD59)</f>
        <v>0</v>
      </c>
      <c r="AE55" s="348"/>
      <c r="AF55" s="348"/>
      <c r="AG55" s="348"/>
      <c r="AH55" s="19"/>
      <c r="AI55" s="2"/>
      <c r="AJ55" s="2"/>
      <c r="AK55" s="209"/>
      <c r="AL55" s="26"/>
      <c r="AM55" s="215"/>
      <c r="AN55" s="42"/>
      <c r="AO55" s="40"/>
      <c r="AP55" s="40"/>
      <c r="AQ55" s="40"/>
      <c r="AZ55" s="29"/>
      <c r="BA55" s="29"/>
      <c r="BB55" s="29"/>
    </row>
    <row r="56" spans="1:54" s="21" customFormat="1" ht="19.5" customHeight="1">
      <c r="A56" s="2"/>
      <c r="B56" s="2"/>
      <c r="C56" s="276" t="s">
        <v>111</v>
      </c>
      <c r="D56" s="276"/>
      <c r="E56" s="277">
        <v>441</v>
      </c>
      <c r="F56" s="278"/>
      <c r="G56" s="279"/>
      <c r="H56" s="304" t="s">
        <v>112</v>
      </c>
      <c r="I56" s="281"/>
      <c r="J56" s="281"/>
      <c r="K56" s="281"/>
      <c r="L56" s="281"/>
      <c r="M56" s="281"/>
      <c r="N56" s="281"/>
      <c r="O56" s="281"/>
      <c r="P56" s="281"/>
      <c r="Q56" s="281"/>
      <c r="R56" s="281"/>
      <c r="S56" s="281"/>
      <c r="T56" s="281"/>
      <c r="U56" s="281"/>
      <c r="V56" s="281"/>
      <c r="W56" s="281"/>
      <c r="X56" s="276" t="s">
        <v>113</v>
      </c>
      <c r="Y56" s="276"/>
      <c r="Z56" s="305"/>
      <c r="AA56" s="305"/>
      <c r="AB56" s="305"/>
      <c r="AC56" s="305"/>
      <c r="AD56" s="305"/>
      <c r="AE56" s="305"/>
      <c r="AF56" s="305"/>
      <c r="AG56" s="305"/>
      <c r="AH56" s="19"/>
      <c r="AI56" s="2"/>
      <c r="AJ56" s="2"/>
      <c r="AK56" s="209"/>
      <c r="AL56" s="26"/>
      <c r="AM56" s="215"/>
      <c r="AN56" s="42"/>
      <c r="AO56" s="40"/>
      <c r="AP56" s="40"/>
      <c r="AQ56" s="40"/>
      <c r="AZ56" s="29"/>
      <c r="BA56" s="29"/>
      <c r="BB56" s="29"/>
    </row>
    <row r="57" spans="1:54" s="21" customFormat="1" ht="19.5" customHeight="1">
      <c r="A57" s="2"/>
      <c r="B57" s="2"/>
      <c r="C57" s="276" t="s">
        <v>114</v>
      </c>
      <c r="D57" s="276"/>
      <c r="E57" s="277">
        <v>442</v>
      </c>
      <c r="F57" s="278"/>
      <c r="G57" s="279"/>
      <c r="H57" s="304" t="s">
        <v>115</v>
      </c>
      <c r="I57" s="281"/>
      <c r="J57" s="281"/>
      <c r="K57" s="281"/>
      <c r="L57" s="281"/>
      <c r="M57" s="281"/>
      <c r="N57" s="281"/>
      <c r="O57" s="281"/>
      <c r="P57" s="281"/>
      <c r="Q57" s="281"/>
      <c r="R57" s="281"/>
      <c r="S57" s="281"/>
      <c r="T57" s="281"/>
      <c r="U57" s="281"/>
      <c r="V57" s="281"/>
      <c r="W57" s="281"/>
      <c r="X57" s="276" t="s">
        <v>116</v>
      </c>
      <c r="Y57" s="276"/>
      <c r="Z57" s="305"/>
      <c r="AA57" s="305"/>
      <c r="AB57" s="305"/>
      <c r="AC57" s="305"/>
      <c r="AD57" s="305"/>
      <c r="AE57" s="305"/>
      <c r="AF57" s="305"/>
      <c r="AG57" s="305"/>
      <c r="AH57" s="19"/>
      <c r="AI57" s="2"/>
      <c r="AJ57" s="2"/>
      <c r="AK57" s="209"/>
      <c r="AL57" s="26"/>
      <c r="AM57" s="215"/>
      <c r="AN57" s="42"/>
      <c r="AO57" s="40"/>
      <c r="AP57" s="40"/>
      <c r="AQ57" s="40"/>
      <c r="AZ57" s="29"/>
      <c r="BA57" s="29"/>
      <c r="BB57" s="29"/>
    </row>
    <row r="58" spans="1:54" s="21" customFormat="1" ht="19.5" customHeight="1">
      <c r="A58" s="2"/>
      <c r="B58" s="2"/>
      <c r="C58" s="276" t="s">
        <v>117</v>
      </c>
      <c r="D58" s="276"/>
      <c r="E58" s="277">
        <v>443</v>
      </c>
      <c r="F58" s="278"/>
      <c r="G58" s="279"/>
      <c r="H58" s="304" t="s">
        <v>118</v>
      </c>
      <c r="I58" s="281"/>
      <c r="J58" s="281"/>
      <c r="K58" s="281"/>
      <c r="L58" s="281"/>
      <c r="M58" s="281"/>
      <c r="N58" s="281"/>
      <c r="O58" s="281"/>
      <c r="P58" s="281"/>
      <c r="Q58" s="281"/>
      <c r="R58" s="281"/>
      <c r="S58" s="281"/>
      <c r="T58" s="281"/>
      <c r="U58" s="281"/>
      <c r="V58" s="281"/>
      <c r="W58" s="281"/>
      <c r="X58" s="276" t="s">
        <v>119</v>
      </c>
      <c r="Y58" s="276"/>
      <c r="Z58" s="305"/>
      <c r="AA58" s="305"/>
      <c r="AB58" s="305"/>
      <c r="AC58" s="305"/>
      <c r="AD58" s="305"/>
      <c r="AE58" s="305"/>
      <c r="AF58" s="305"/>
      <c r="AG58" s="305"/>
      <c r="AH58" s="19"/>
      <c r="AI58" s="2"/>
      <c r="AJ58" s="2"/>
      <c r="AK58" s="209"/>
      <c r="AL58" s="26"/>
      <c r="AM58" s="215"/>
      <c r="AN58" s="42"/>
      <c r="AO58" s="40"/>
      <c r="AP58" s="40"/>
      <c r="AQ58" s="40"/>
      <c r="AZ58" s="29"/>
      <c r="BA58" s="29"/>
      <c r="BB58" s="29"/>
    </row>
    <row r="59" spans="1:54" s="21" customFormat="1" ht="19.5" customHeight="1">
      <c r="A59" s="2"/>
      <c r="B59" s="2"/>
      <c r="C59" s="276" t="s">
        <v>120</v>
      </c>
      <c r="D59" s="276"/>
      <c r="E59" s="277">
        <v>444</v>
      </c>
      <c r="F59" s="278"/>
      <c r="G59" s="279"/>
      <c r="H59" s="304" t="s">
        <v>121</v>
      </c>
      <c r="I59" s="281"/>
      <c r="J59" s="281"/>
      <c r="K59" s="281"/>
      <c r="L59" s="281"/>
      <c r="M59" s="281"/>
      <c r="N59" s="281"/>
      <c r="O59" s="281"/>
      <c r="P59" s="281"/>
      <c r="Q59" s="281"/>
      <c r="R59" s="281"/>
      <c r="S59" s="281"/>
      <c r="T59" s="281"/>
      <c r="U59" s="281"/>
      <c r="V59" s="281"/>
      <c r="W59" s="281"/>
      <c r="X59" s="276" t="s">
        <v>122</v>
      </c>
      <c r="Y59" s="276"/>
      <c r="Z59" s="305"/>
      <c r="AA59" s="305"/>
      <c r="AB59" s="305"/>
      <c r="AC59" s="305"/>
      <c r="AD59" s="305"/>
      <c r="AE59" s="305"/>
      <c r="AF59" s="305"/>
      <c r="AG59" s="305"/>
      <c r="AH59" s="19"/>
      <c r="AI59" s="2"/>
      <c r="AJ59" s="2"/>
      <c r="AK59" s="209"/>
      <c r="AL59" s="26"/>
      <c r="AM59" s="215"/>
      <c r="AN59" s="42"/>
      <c r="AO59" s="40"/>
      <c r="AP59" s="40"/>
      <c r="AQ59" s="40"/>
      <c r="AZ59" s="29"/>
      <c r="BA59" s="29"/>
      <c r="BB59" s="29"/>
    </row>
    <row r="60" spans="1:54" s="21" customFormat="1" ht="28.9" customHeight="1">
      <c r="A60" s="2"/>
      <c r="B60" s="2"/>
      <c r="C60" s="276"/>
      <c r="D60" s="276"/>
      <c r="E60" s="277"/>
      <c r="F60" s="278"/>
      <c r="G60" s="279"/>
      <c r="H60" s="304" t="s">
        <v>123</v>
      </c>
      <c r="I60" s="281"/>
      <c r="J60" s="281"/>
      <c r="K60" s="281"/>
      <c r="L60" s="281"/>
      <c r="M60" s="281"/>
      <c r="N60" s="281"/>
      <c r="O60" s="281"/>
      <c r="P60" s="281"/>
      <c r="Q60" s="281"/>
      <c r="R60" s="281"/>
      <c r="S60" s="281"/>
      <c r="T60" s="281"/>
      <c r="U60" s="281"/>
      <c r="V60" s="281"/>
      <c r="W60" s="281"/>
      <c r="X60" s="276" t="s">
        <v>124</v>
      </c>
      <c r="Y60" s="276"/>
      <c r="Z60" s="346">
        <f>SUM(Z61:Z63)</f>
        <v>0</v>
      </c>
      <c r="AA60" s="346"/>
      <c r="AB60" s="346"/>
      <c r="AC60" s="346"/>
      <c r="AD60" s="346">
        <f>SUM(AD61:AD63)</f>
        <v>0</v>
      </c>
      <c r="AE60" s="346"/>
      <c r="AF60" s="346"/>
      <c r="AG60" s="346"/>
      <c r="AH60" s="19"/>
      <c r="AI60" s="2"/>
      <c r="AJ60" s="2"/>
      <c r="AK60" s="209"/>
      <c r="AL60" s="26"/>
      <c r="AM60" s="215"/>
      <c r="AN60" s="42"/>
      <c r="AO60" s="40"/>
      <c r="AP60" s="40"/>
      <c r="AQ60" s="40"/>
      <c r="AZ60" s="29"/>
      <c r="BA60" s="29"/>
      <c r="BB60" s="29"/>
    </row>
    <row r="61" spans="1:54" s="21" customFormat="1" ht="19.5" customHeight="1">
      <c r="A61" s="2"/>
      <c r="B61" s="2"/>
      <c r="C61" s="276" t="s">
        <v>125</v>
      </c>
      <c r="D61" s="276"/>
      <c r="E61" s="277">
        <v>451</v>
      </c>
      <c r="F61" s="278"/>
      <c r="G61" s="279"/>
      <c r="H61" s="304" t="s">
        <v>126</v>
      </c>
      <c r="I61" s="281"/>
      <c r="J61" s="281"/>
      <c r="K61" s="281"/>
      <c r="L61" s="281"/>
      <c r="M61" s="281"/>
      <c r="N61" s="281"/>
      <c r="O61" s="281"/>
      <c r="P61" s="281"/>
      <c r="Q61" s="281"/>
      <c r="R61" s="281"/>
      <c r="S61" s="281"/>
      <c r="T61" s="281"/>
      <c r="U61" s="281"/>
      <c r="V61" s="281"/>
      <c r="W61" s="281"/>
      <c r="X61" s="276" t="s">
        <v>127</v>
      </c>
      <c r="Y61" s="276"/>
      <c r="Z61" s="305"/>
      <c r="AA61" s="305"/>
      <c r="AB61" s="305"/>
      <c r="AC61" s="305"/>
      <c r="AD61" s="305"/>
      <c r="AE61" s="305"/>
      <c r="AF61" s="305"/>
      <c r="AG61" s="305"/>
      <c r="AH61" s="19"/>
      <c r="AI61" s="2"/>
      <c r="AJ61" s="2"/>
      <c r="AK61" s="209"/>
      <c r="AL61" s="26"/>
      <c r="AM61" s="215"/>
      <c r="AN61" s="42"/>
      <c r="AO61" s="40"/>
      <c r="AP61" s="40"/>
      <c r="AQ61" s="40"/>
      <c r="AZ61" s="29"/>
      <c r="BA61" s="29"/>
      <c r="BB61" s="29"/>
    </row>
    <row r="62" spans="1:54" s="21" customFormat="1" ht="19.5" customHeight="1">
      <c r="A62" s="2"/>
      <c r="B62" s="2"/>
      <c r="C62" s="276" t="s">
        <v>128</v>
      </c>
      <c r="D62" s="276"/>
      <c r="E62" s="277">
        <v>452</v>
      </c>
      <c r="F62" s="278"/>
      <c r="G62" s="279"/>
      <c r="H62" s="304" t="s">
        <v>129</v>
      </c>
      <c r="I62" s="281"/>
      <c r="J62" s="281"/>
      <c r="K62" s="281"/>
      <c r="L62" s="281"/>
      <c r="M62" s="281"/>
      <c r="N62" s="281"/>
      <c r="O62" s="281"/>
      <c r="P62" s="281"/>
      <c r="Q62" s="281"/>
      <c r="R62" s="281"/>
      <c r="S62" s="281"/>
      <c r="T62" s="281"/>
      <c r="U62" s="281"/>
      <c r="V62" s="281"/>
      <c r="W62" s="281"/>
      <c r="X62" s="276" t="s">
        <v>130</v>
      </c>
      <c r="Y62" s="276"/>
      <c r="Z62" s="305"/>
      <c r="AA62" s="305"/>
      <c r="AB62" s="305"/>
      <c r="AC62" s="305"/>
      <c r="AD62" s="305"/>
      <c r="AE62" s="305"/>
      <c r="AF62" s="305"/>
      <c r="AG62" s="305"/>
      <c r="AH62" s="19"/>
      <c r="AI62" s="2"/>
      <c r="AJ62" s="2"/>
      <c r="AK62" s="209"/>
      <c r="AL62" s="26"/>
      <c r="AM62" s="215"/>
      <c r="AN62" s="42"/>
      <c r="AO62" s="40"/>
      <c r="AP62" s="40"/>
      <c r="AQ62" s="40"/>
      <c r="AZ62" s="29"/>
      <c r="BA62" s="29"/>
      <c r="BB62" s="29"/>
    </row>
    <row r="63" spans="1:54" s="21" customFormat="1" ht="19.5" customHeight="1">
      <c r="A63" s="2"/>
      <c r="B63" s="2"/>
      <c r="C63" s="276" t="s">
        <v>131</v>
      </c>
      <c r="D63" s="276"/>
      <c r="E63" s="277">
        <v>453</v>
      </c>
      <c r="F63" s="278"/>
      <c r="G63" s="279"/>
      <c r="H63" s="304" t="s">
        <v>132</v>
      </c>
      <c r="I63" s="281"/>
      <c r="J63" s="281"/>
      <c r="K63" s="281"/>
      <c r="L63" s="281"/>
      <c r="M63" s="281"/>
      <c r="N63" s="281"/>
      <c r="O63" s="281"/>
      <c r="P63" s="281"/>
      <c r="Q63" s="281"/>
      <c r="R63" s="281"/>
      <c r="S63" s="281"/>
      <c r="T63" s="281"/>
      <c r="U63" s="281"/>
      <c r="V63" s="281"/>
      <c r="W63" s="281"/>
      <c r="X63" s="276" t="s">
        <v>133</v>
      </c>
      <c r="Y63" s="276"/>
      <c r="Z63" s="305"/>
      <c r="AA63" s="305"/>
      <c r="AB63" s="305"/>
      <c r="AC63" s="305"/>
      <c r="AD63" s="305"/>
      <c r="AE63" s="305"/>
      <c r="AF63" s="305"/>
      <c r="AG63" s="305"/>
      <c r="AH63" s="19"/>
      <c r="AI63" s="2"/>
      <c r="AJ63" s="2"/>
      <c r="AK63" s="209"/>
      <c r="AL63" s="26"/>
      <c r="AM63" s="215"/>
      <c r="AN63" s="42"/>
      <c r="AO63" s="40"/>
      <c r="AP63" s="40"/>
      <c r="AQ63" s="40"/>
      <c r="AZ63" s="29"/>
      <c r="BA63" s="29"/>
      <c r="BB63" s="29"/>
    </row>
    <row r="64" spans="1:54" s="21" customFormat="1" ht="28.9" customHeight="1">
      <c r="A64" s="2"/>
      <c r="B64" s="2"/>
      <c r="C64" s="276"/>
      <c r="D64" s="276"/>
      <c r="E64" s="277"/>
      <c r="F64" s="278"/>
      <c r="G64" s="279"/>
      <c r="H64" s="304" t="s">
        <v>134</v>
      </c>
      <c r="I64" s="281"/>
      <c r="J64" s="281"/>
      <c r="K64" s="281"/>
      <c r="L64" s="281"/>
      <c r="M64" s="281"/>
      <c r="N64" s="281"/>
      <c r="O64" s="281"/>
      <c r="P64" s="281"/>
      <c r="Q64" s="281"/>
      <c r="R64" s="281"/>
      <c r="S64" s="281"/>
      <c r="T64" s="281"/>
      <c r="U64" s="281"/>
      <c r="V64" s="281"/>
      <c r="W64" s="281"/>
      <c r="X64" s="276" t="s">
        <v>135</v>
      </c>
      <c r="Y64" s="276"/>
      <c r="Z64" s="346">
        <f>SUM(Z65:Z70)</f>
        <v>0</v>
      </c>
      <c r="AA64" s="346"/>
      <c r="AB64" s="346"/>
      <c r="AC64" s="346"/>
      <c r="AD64" s="346">
        <f>SUM(AD65:AD70)</f>
        <v>0</v>
      </c>
      <c r="AE64" s="346"/>
      <c r="AF64" s="346"/>
      <c r="AG64" s="346"/>
      <c r="AH64" s="19"/>
      <c r="AI64" s="2"/>
      <c r="AJ64" s="2"/>
      <c r="AK64" s="209"/>
      <c r="AL64" s="26"/>
      <c r="AM64" s="215"/>
      <c r="AN64" s="42"/>
      <c r="AO64" s="40"/>
      <c r="AP64" s="40"/>
      <c r="AQ64" s="40"/>
      <c r="AZ64" s="29"/>
      <c r="BA64" s="29"/>
      <c r="BB64" s="29"/>
    </row>
    <row r="65" spans="1:54" s="21" customFormat="1" ht="17.45" customHeight="1">
      <c r="A65" s="2"/>
      <c r="B65" s="2"/>
      <c r="C65" s="276" t="s">
        <v>136</v>
      </c>
      <c r="D65" s="276"/>
      <c r="E65" s="277">
        <v>461</v>
      </c>
      <c r="F65" s="278"/>
      <c r="G65" s="279"/>
      <c r="H65" s="304" t="s">
        <v>137</v>
      </c>
      <c r="I65" s="281"/>
      <c r="J65" s="281"/>
      <c r="K65" s="281"/>
      <c r="L65" s="281"/>
      <c r="M65" s="281"/>
      <c r="N65" s="281"/>
      <c r="O65" s="281"/>
      <c r="P65" s="281"/>
      <c r="Q65" s="281"/>
      <c r="R65" s="281"/>
      <c r="S65" s="281"/>
      <c r="T65" s="281"/>
      <c r="U65" s="281"/>
      <c r="V65" s="281"/>
      <c r="W65" s="281"/>
      <c r="X65" s="276" t="s">
        <v>138</v>
      </c>
      <c r="Y65" s="276"/>
      <c r="Z65" s="302"/>
      <c r="AA65" s="302"/>
      <c r="AB65" s="302"/>
      <c r="AC65" s="302"/>
      <c r="AD65" s="302"/>
      <c r="AE65" s="302"/>
      <c r="AF65" s="302"/>
      <c r="AG65" s="302"/>
      <c r="AH65" s="19"/>
      <c r="AI65" s="2"/>
      <c r="AJ65" s="2"/>
      <c r="AK65" s="209"/>
      <c r="AL65" s="26"/>
      <c r="AM65" s="215"/>
      <c r="AN65" s="94"/>
      <c r="AO65" s="41"/>
      <c r="AP65" s="41">
        <f>Z65</f>
        <v>0</v>
      </c>
      <c r="AQ65" s="41">
        <f>AD65</f>
        <v>0</v>
      </c>
      <c r="AZ65" s="29"/>
      <c r="BA65" s="29"/>
      <c r="BB65" s="29"/>
    </row>
    <row r="66" spans="1:54" ht="17.45" customHeight="1">
      <c r="C66" s="276" t="s">
        <v>139</v>
      </c>
      <c r="D66" s="276"/>
      <c r="E66" s="277">
        <v>462</v>
      </c>
      <c r="F66" s="278"/>
      <c r="G66" s="279"/>
      <c r="H66" s="304" t="s">
        <v>140</v>
      </c>
      <c r="I66" s="281"/>
      <c r="J66" s="281"/>
      <c r="K66" s="281"/>
      <c r="L66" s="281"/>
      <c r="M66" s="281"/>
      <c r="N66" s="281"/>
      <c r="O66" s="281"/>
      <c r="P66" s="281"/>
      <c r="Q66" s="281"/>
      <c r="R66" s="281"/>
      <c r="S66" s="281"/>
      <c r="T66" s="281"/>
      <c r="U66" s="281"/>
      <c r="V66" s="281"/>
      <c r="W66" s="281"/>
      <c r="X66" s="276" t="s">
        <v>141</v>
      </c>
      <c r="Y66" s="276"/>
      <c r="Z66" s="305"/>
      <c r="AA66" s="305"/>
      <c r="AB66" s="305"/>
      <c r="AC66" s="305"/>
      <c r="AD66" s="305"/>
      <c r="AE66" s="305"/>
      <c r="AF66" s="305"/>
      <c r="AG66" s="305"/>
      <c r="AH66" s="19"/>
      <c r="AK66" s="209"/>
      <c r="AM66" s="215"/>
    </row>
    <row r="67" spans="1:54" ht="17.45" customHeight="1">
      <c r="C67" s="276" t="s">
        <v>142</v>
      </c>
      <c r="D67" s="276"/>
      <c r="E67" s="277">
        <v>463</v>
      </c>
      <c r="F67" s="278"/>
      <c r="G67" s="279"/>
      <c r="H67" s="304" t="s">
        <v>143</v>
      </c>
      <c r="I67" s="281"/>
      <c r="J67" s="281"/>
      <c r="K67" s="281"/>
      <c r="L67" s="281"/>
      <c r="M67" s="281"/>
      <c r="N67" s="281"/>
      <c r="O67" s="281"/>
      <c r="P67" s="281"/>
      <c r="Q67" s="281"/>
      <c r="R67" s="281"/>
      <c r="S67" s="281"/>
      <c r="T67" s="281"/>
      <c r="U67" s="281"/>
      <c r="V67" s="281"/>
      <c r="W67" s="281"/>
      <c r="X67" s="276" t="s">
        <v>144</v>
      </c>
      <c r="Y67" s="276"/>
      <c r="Z67" s="305"/>
      <c r="AA67" s="305"/>
      <c r="AB67" s="305"/>
      <c r="AC67" s="305"/>
      <c r="AD67" s="305"/>
      <c r="AE67" s="305"/>
      <c r="AF67" s="305"/>
      <c r="AG67" s="305"/>
      <c r="AH67" s="19"/>
      <c r="AK67" s="209"/>
      <c r="AM67" s="215"/>
    </row>
    <row r="68" spans="1:54" ht="17.45" customHeight="1">
      <c r="C68" s="276" t="s">
        <v>145</v>
      </c>
      <c r="D68" s="276"/>
      <c r="E68" s="277">
        <v>464</v>
      </c>
      <c r="F68" s="278"/>
      <c r="G68" s="279"/>
      <c r="H68" s="304" t="s">
        <v>146</v>
      </c>
      <c r="I68" s="281"/>
      <c r="J68" s="281"/>
      <c r="K68" s="281"/>
      <c r="L68" s="281"/>
      <c r="M68" s="281"/>
      <c r="N68" s="281"/>
      <c r="O68" s="281"/>
      <c r="P68" s="281"/>
      <c r="Q68" s="281"/>
      <c r="R68" s="281"/>
      <c r="S68" s="281"/>
      <c r="T68" s="281"/>
      <c r="U68" s="281"/>
      <c r="V68" s="281"/>
      <c r="W68" s="281"/>
      <c r="X68" s="276" t="s">
        <v>147</v>
      </c>
      <c r="Y68" s="276"/>
      <c r="Z68" s="305"/>
      <c r="AA68" s="305"/>
      <c r="AB68" s="305"/>
      <c r="AC68" s="305"/>
      <c r="AD68" s="305"/>
      <c r="AE68" s="305"/>
      <c r="AF68" s="305"/>
      <c r="AG68" s="305"/>
      <c r="AH68" s="19"/>
      <c r="AK68" s="209"/>
      <c r="AM68" s="215"/>
    </row>
    <row r="69" spans="1:54" ht="17.45" customHeight="1">
      <c r="C69" s="276" t="s">
        <v>148</v>
      </c>
      <c r="D69" s="276"/>
      <c r="E69" s="277">
        <v>464</v>
      </c>
      <c r="F69" s="278"/>
      <c r="G69" s="279"/>
      <c r="H69" s="304" t="s">
        <v>149</v>
      </c>
      <c r="I69" s="281"/>
      <c r="J69" s="281"/>
      <c r="K69" s="281"/>
      <c r="L69" s="281"/>
      <c r="M69" s="281"/>
      <c r="N69" s="281"/>
      <c r="O69" s="281"/>
      <c r="P69" s="281"/>
      <c r="Q69" s="281"/>
      <c r="R69" s="281"/>
      <c r="S69" s="281"/>
      <c r="T69" s="281"/>
      <c r="U69" s="281"/>
      <c r="V69" s="281"/>
      <c r="W69" s="281"/>
      <c r="X69" s="276" t="s">
        <v>147</v>
      </c>
      <c r="Y69" s="276"/>
      <c r="Z69" s="305"/>
      <c r="AA69" s="305"/>
      <c r="AB69" s="305"/>
      <c r="AC69" s="305"/>
      <c r="AD69" s="305"/>
      <c r="AE69" s="305"/>
      <c r="AF69" s="305"/>
      <c r="AG69" s="305"/>
      <c r="AH69" s="19"/>
      <c r="AK69" s="209"/>
      <c r="AM69" s="215"/>
    </row>
    <row r="70" spans="1:54" ht="17.45" customHeight="1">
      <c r="C70" s="276" t="s">
        <v>150</v>
      </c>
      <c r="D70" s="276"/>
      <c r="E70" s="277">
        <v>466</v>
      </c>
      <c r="F70" s="278"/>
      <c r="G70" s="279"/>
      <c r="H70" s="304" t="s">
        <v>151</v>
      </c>
      <c r="I70" s="281"/>
      <c r="J70" s="281"/>
      <c r="K70" s="281"/>
      <c r="L70" s="281"/>
      <c r="M70" s="281"/>
      <c r="N70" s="281"/>
      <c r="O70" s="281"/>
      <c r="P70" s="281"/>
      <c r="Q70" s="281"/>
      <c r="R70" s="281"/>
      <c r="S70" s="281"/>
      <c r="T70" s="281"/>
      <c r="U70" s="281"/>
      <c r="V70" s="281"/>
      <c r="W70" s="281"/>
      <c r="X70" s="276" t="s">
        <v>152</v>
      </c>
      <c r="Y70" s="276"/>
      <c r="Z70" s="305"/>
      <c r="AA70" s="305"/>
      <c r="AB70" s="305"/>
      <c r="AC70" s="305"/>
      <c r="AD70" s="305"/>
      <c r="AE70" s="305"/>
      <c r="AF70" s="305"/>
      <c r="AG70" s="305"/>
      <c r="AH70" s="19"/>
      <c r="AK70" s="209"/>
      <c r="AM70" s="215"/>
    </row>
    <row r="71" spans="1:54" ht="28.9" customHeight="1">
      <c r="C71" s="276"/>
      <c r="D71" s="276"/>
      <c r="E71" s="277"/>
      <c r="F71" s="278"/>
      <c r="G71" s="279"/>
      <c r="H71" s="304" t="s">
        <v>153</v>
      </c>
      <c r="I71" s="281"/>
      <c r="J71" s="281"/>
      <c r="K71" s="281"/>
      <c r="L71" s="281"/>
      <c r="M71" s="281"/>
      <c r="N71" s="281"/>
      <c r="O71" s="281"/>
      <c r="P71" s="281"/>
      <c r="Q71" s="281"/>
      <c r="R71" s="281"/>
      <c r="S71" s="281"/>
      <c r="T71" s="281"/>
      <c r="U71" s="281"/>
      <c r="V71" s="281"/>
      <c r="W71" s="281"/>
      <c r="X71" s="276" t="s">
        <v>154</v>
      </c>
      <c r="Y71" s="276"/>
      <c r="Z71" s="346">
        <f>SUM(Z72:Z75)</f>
        <v>0</v>
      </c>
      <c r="AA71" s="346"/>
      <c r="AB71" s="346"/>
      <c r="AC71" s="346"/>
      <c r="AD71" s="346">
        <f>SUM(AD72:AD75)</f>
        <v>0</v>
      </c>
      <c r="AE71" s="346"/>
      <c r="AF71" s="346"/>
      <c r="AG71" s="346"/>
      <c r="AH71" s="19"/>
      <c r="AK71" s="209"/>
      <c r="AM71" s="215"/>
    </row>
    <row r="72" spans="1:54" ht="17.45" customHeight="1">
      <c r="C72" s="276" t="s">
        <v>155</v>
      </c>
      <c r="D72" s="276"/>
      <c r="E72" s="277">
        <v>471</v>
      </c>
      <c r="F72" s="278"/>
      <c r="G72" s="279"/>
      <c r="H72" s="304" t="s">
        <v>156</v>
      </c>
      <c r="I72" s="281"/>
      <c r="J72" s="281"/>
      <c r="K72" s="281"/>
      <c r="L72" s="281"/>
      <c r="M72" s="281"/>
      <c r="N72" s="281"/>
      <c r="O72" s="281"/>
      <c r="P72" s="281"/>
      <c r="Q72" s="281"/>
      <c r="R72" s="281"/>
      <c r="S72" s="281"/>
      <c r="T72" s="281"/>
      <c r="U72" s="281"/>
      <c r="V72" s="281"/>
      <c r="W72" s="281"/>
      <c r="X72" s="276" t="s">
        <v>157</v>
      </c>
      <c r="Y72" s="276"/>
      <c r="Z72" s="305"/>
      <c r="AA72" s="305"/>
      <c r="AB72" s="305"/>
      <c r="AC72" s="305"/>
      <c r="AD72" s="305"/>
      <c r="AE72" s="305"/>
      <c r="AF72" s="305"/>
      <c r="AG72" s="305"/>
      <c r="AH72" s="19"/>
      <c r="AK72" s="209"/>
      <c r="AM72" s="215"/>
    </row>
    <row r="73" spans="1:54" ht="17.45" customHeight="1">
      <c r="C73" s="276" t="s">
        <v>158</v>
      </c>
      <c r="D73" s="276"/>
      <c r="E73" s="277">
        <v>472</v>
      </c>
      <c r="F73" s="278"/>
      <c r="G73" s="279"/>
      <c r="H73" s="304" t="s">
        <v>159</v>
      </c>
      <c r="I73" s="281"/>
      <c r="J73" s="281"/>
      <c r="K73" s="281"/>
      <c r="L73" s="281"/>
      <c r="M73" s="281"/>
      <c r="N73" s="281"/>
      <c r="O73" s="281"/>
      <c r="P73" s="281"/>
      <c r="Q73" s="281"/>
      <c r="R73" s="281"/>
      <c r="S73" s="281"/>
      <c r="T73" s="281"/>
      <c r="U73" s="281"/>
      <c r="V73" s="281"/>
      <c r="W73" s="281"/>
      <c r="X73" s="276" t="s">
        <v>160</v>
      </c>
      <c r="Y73" s="276"/>
      <c r="Z73" s="305"/>
      <c r="AA73" s="305"/>
      <c r="AB73" s="305"/>
      <c r="AC73" s="305"/>
      <c r="AD73" s="305"/>
      <c r="AE73" s="305"/>
      <c r="AF73" s="305"/>
      <c r="AG73" s="305"/>
      <c r="AH73" s="19"/>
      <c r="AK73" s="209"/>
      <c r="AM73" s="215"/>
    </row>
    <row r="74" spans="1:54" ht="17.45" customHeight="1">
      <c r="C74" s="276" t="s">
        <v>161</v>
      </c>
      <c r="D74" s="276"/>
      <c r="E74" s="277">
        <v>473</v>
      </c>
      <c r="F74" s="278"/>
      <c r="G74" s="279"/>
      <c r="H74" s="304" t="s">
        <v>162</v>
      </c>
      <c r="I74" s="281"/>
      <c r="J74" s="281"/>
      <c r="K74" s="281"/>
      <c r="L74" s="281"/>
      <c r="M74" s="281"/>
      <c r="N74" s="281"/>
      <c r="O74" s="281"/>
      <c r="P74" s="281"/>
      <c r="Q74" s="281"/>
      <c r="R74" s="281"/>
      <c r="S74" s="281"/>
      <c r="T74" s="281"/>
      <c r="U74" s="281"/>
      <c r="V74" s="281"/>
      <c r="W74" s="281"/>
      <c r="X74" s="276" t="s">
        <v>163</v>
      </c>
      <c r="Y74" s="276"/>
      <c r="Z74" s="305"/>
      <c r="AA74" s="305"/>
      <c r="AB74" s="305"/>
      <c r="AC74" s="305"/>
      <c r="AD74" s="305"/>
      <c r="AE74" s="305"/>
      <c r="AF74" s="305"/>
      <c r="AG74" s="305"/>
      <c r="AH74" s="19"/>
      <c r="AK74" s="209"/>
      <c r="AM74" s="215"/>
    </row>
    <row r="75" spans="1:54" ht="28.9" customHeight="1">
      <c r="C75" s="276" t="s">
        <v>164</v>
      </c>
      <c r="D75" s="276"/>
      <c r="E75" s="277">
        <v>474</v>
      </c>
      <c r="F75" s="278"/>
      <c r="G75" s="279"/>
      <c r="H75" s="304" t="s">
        <v>165</v>
      </c>
      <c r="I75" s="281"/>
      <c r="J75" s="281"/>
      <c r="K75" s="281"/>
      <c r="L75" s="281"/>
      <c r="M75" s="281"/>
      <c r="N75" s="281"/>
      <c r="O75" s="281"/>
      <c r="P75" s="281"/>
      <c r="Q75" s="281"/>
      <c r="R75" s="281"/>
      <c r="S75" s="281"/>
      <c r="T75" s="281"/>
      <c r="U75" s="281"/>
      <c r="V75" s="281"/>
      <c r="W75" s="281"/>
      <c r="X75" s="276" t="s">
        <v>166</v>
      </c>
      <c r="Y75" s="276"/>
      <c r="Z75" s="305"/>
      <c r="AA75" s="305"/>
      <c r="AB75" s="305"/>
      <c r="AC75" s="305"/>
      <c r="AD75" s="305"/>
      <c r="AE75" s="305"/>
      <c r="AF75" s="305"/>
      <c r="AG75" s="305"/>
      <c r="AH75" s="19"/>
      <c r="AK75" s="209"/>
      <c r="AM75" s="215"/>
    </row>
    <row r="76" spans="1:54" s="5" customFormat="1" ht="1.1499999999999999" customHeight="1">
      <c r="C76" s="211"/>
      <c r="D76" s="211"/>
      <c r="E76" s="219"/>
      <c r="F76" s="219"/>
      <c r="G76" s="219"/>
      <c r="H76" s="236"/>
      <c r="I76" s="237"/>
      <c r="J76" s="237"/>
      <c r="K76" s="237"/>
      <c r="L76" s="237"/>
      <c r="M76" s="237"/>
      <c r="N76" s="237"/>
      <c r="O76" s="237"/>
      <c r="P76" s="237"/>
      <c r="Q76" s="237"/>
      <c r="R76" s="237"/>
      <c r="S76" s="237"/>
      <c r="T76" s="237"/>
      <c r="U76" s="237"/>
      <c r="V76" s="237"/>
      <c r="W76" s="237"/>
      <c r="X76" s="211"/>
      <c r="Y76" s="211"/>
      <c r="Z76" s="96"/>
      <c r="AA76" s="96"/>
      <c r="AB76" s="96"/>
      <c r="AC76" s="96"/>
      <c r="AD76" s="96"/>
      <c r="AE76" s="96"/>
      <c r="AF76" s="96"/>
      <c r="AG76" s="96"/>
      <c r="AH76" s="20"/>
      <c r="AK76" s="209"/>
      <c r="AL76" s="26"/>
      <c r="AM76" s="215"/>
      <c r="AN76" s="42"/>
      <c r="AO76" s="42"/>
      <c r="AP76" s="42"/>
      <c r="AQ76" s="42"/>
      <c r="AR76" s="26"/>
      <c r="AS76" s="26"/>
      <c r="AT76" s="26"/>
      <c r="AU76" s="26"/>
      <c r="AV76" s="26"/>
      <c r="AW76" s="26"/>
      <c r="AX76" s="26"/>
      <c r="AY76" s="26"/>
      <c r="AZ76" s="43"/>
      <c r="BA76" s="43"/>
      <c r="BB76" s="43"/>
    </row>
    <row r="77" spans="1:54" ht="15" customHeight="1">
      <c r="C77" s="316" t="s">
        <v>38</v>
      </c>
      <c r="D77" s="316"/>
      <c r="E77" s="317" t="s">
        <v>39</v>
      </c>
      <c r="F77" s="318"/>
      <c r="G77" s="319"/>
      <c r="H77" s="323" t="s">
        <v>40</v>
      </c>
      <c r="I77" s="323"/>
      <c r="J77" s="323"/>
      <c r="K77" s="323"/>
      <c r="L77" s="323"/>
      <c r="M77" s="323"/>
      <c r="N77" s="323"/>
      <c r="O77" s="323"/>
      <c r="P77" s="323"/>
      <c r="Q77" s="323"/>
      <c r="R77" s="323"/>
      <c r="S77" s="323"/>
      <c r="T77" s="323"/>
      <c r="U77" s="323"/>
      <c r="V77" s="323"/>
      <c r="W77" s="323"/>
      <c r="X77" s="316" t="s">
        <v>41</v>
      </c>
      <c r="Y77" s="316"/>
      <c r="Z77" s="324" t="s">
        <v>42</v>
      </c>
      <c r="AA77" s="324"/>
      <c r="AB77" s="324"/>
      <c r="AC77" s="324"/>
      <c r="AD77" s="324"/>
      <c r="AE77" s="324"/>
      <c r="AF77" s="324"/>
      <c r="AG77" s="324"/>
      <c r="AH77" s="19"/>
      <c r="AK77" s="343"/>
      <c r="AL77" s="207"/>
      <c r="AM77" s="344"/>
    </row>
    <row r="78" spans="1:54" ht="26.25" customHeight="1">
      <c r="C78" s="316"/>
      <c r="D78" s="316"/>
      <c r="E78" s="320"/>
      <c r="F78" s="321"/>
      <c r="G78" s="322"/>
      <c r="H78" s="323"/>
      <c r="I78" s="323"/>
      <c r="J78" s="323"/>
      <c r="K78" s="323"/>
      <c r="L78" s="323"/>
      <c r="M78" s="323"/>
      <c r="N78" s="323"/>
      <c r="O78" s="323"/>
      <c r="P78" s="323"/>
      <c r="Q78" s="323"/>
      <c r="R78" s="323"/>
      <c r="S78" s="323"/>
      <c r="T78" s="323"/>
      <c r="U78" s="323"/>
      <c r="V78" s="323"/>
      <c r="W78" s="323"/>
      <c r="X78" s="316"/>
      <c r="Y78" s="316"/>
      <c r="Z78" s="325" t="s">
        <v>43</v>
      </c>
      <c r="AA78" s="325"/>
      <c r="AB78" s="325"/>
      <c r="AC78" s="325"/>
      <c r="AD78" s="325" t="s">
        <v>44</v>
      </c>
      <c r="AE78" s="325"/>
      <c r="AF78" s="325"/>
      <c r="AG78" s="325"/>
      <c r="AH78" s="19"/>
      <c r="AK78" s="343"/>
      <c r="AM78" s="345"/>
    </row>
    <row r="79" spans="1:54" ht="10.5" customHeight="1">
      <c r="C79" s="326">
        <v>1</v>
      </c>
      <c r="D79" s="326"/>
      <c r="E79" s="327">
        <v>2</v>
      </c>
      <c r="F79" s="328"/>
      <c r="G79" s="329"/>
      <c r="H79" s="323">
        <v>3</v>
      </c>
      <c r="I79" s="323"/>
      <c r="J79" s="323"/>
      <c r="K79" s="323"/>
      <c r="L79" s="323"/>
      <c r="M79" s="323"/>
      <c r="N79" s="323"/>
      <c r="O79" s="323"/>
      <c r="P79" s="323"/>
      <c r="Q79" s="323"/>
      <c r="R79" s="323"/>
      <c r="S79" s="323"/>
      <c r="T79" s="323"/>
      <c r="U79" s="323"/>
      <c r="V79" s="323"/>
      <c r="W79" s="323"/>
      <c r="X79" s="326">
        <v>4</v>
      </c>
      <c r="Y79" s="326"/>
      <c r="Z79" s="323">
        <v>5</v>
      </c>
      <c r="AA79" s="323"/>
      <c r="AB79" s="323"/>
      <c r="AC79" s="323"/>
      <c r="AD79" s="323">
        <v>6</v>
      </c>
      <c r="AE79" s="323"/>
      <c r="AF79" s="323"/>
      <c r="AG79" s="323"/>
      <c r="AH79" s="19"/>
      <c r="AK79" s="220"/>
      <c r="AL79" s="220"/>
      <c r="AM79" s="215"/>
    </row>
    <row r="80" spans="1:54" ht="28.9" customHeight="1">
      <c r="C80" s="276"/>
      <c r="D80" s="276"/>
      <c r="E80" s="277"/>
      <c r="F80" s="278"/>
      <c r="G80" s="279"/>
      <c r="H80" s="280" t="s">
        <v>167</v>
      </c>
      <c r="I80" s="281"/>
      <c r="J80" s="281"/>
      <c r="K80" s="281"/>
      <c r="L80" s="281"/>
      <c r="M80" s="281"/>
      <c r="N80" s="281"/>
      <c r="O80" s="281"/>
      <c r="P80" s="281"/>
      <c r="Q80" s="281"/>
      <c r="R80" s="281"/>
      <c r="S80" s="281"/>
      <c r="T80" s="281"/>
      <c r="U80" s="281"/>
      <c r="V80" s="281"/>
      <c r="W80" s="281"/>
      <c r="X80" s="276" t="s">
        <v>168</v>
      </c>
      <c r="Y80" s="276"/>
      <c r="Z80" s="282">
        <f>SUM(Z81:Z90)</f>
        <v>0</v>
      </c>
      <c r="AA80" s="282"/>
      <c r="AB80" s="282"/>
      <c r="AC80" s="282"/>
      <c r="AD80" s="282">
        <f>SUM(AD81:AD90)</f>
        <v>0</v>
      </c>
      <c r="AE80" s="282"/>
      <c r="AF80" s="282"/>
      <c r="AG80" s="282"/>
      <c r="AH80" s="19"/>
      <c r="AK80" s="209"/>
      <c r="AM80" s="215"/>
    </row>
    <row r="81" spans="1:54" ht="19.149999999999999" customHeight="1">
      <c r="C81" s="276" t="s">
        <v>169</v>
      </c>
      <c r="D81" s="276"/>
      <c r="E81" s="277">
        <v>480</v>
      </c>
      <c r="F81" s="278"/>
      <c r="G81" s="279"/>
      <c r="H81" s="304" t="s">
        <v>170</v>
      </c>
      <c r="I81" s="281"/>
      <c r="J81" s="281"/>
      <c r="K81" s="281"/>
      <c r="L81" s="281"/>
      <c r="M81" s="281"/>
      <c r="N81" s="281"/>
      <c r="O81" s="281"/>
      <c r="P81" s="281"/>
      <c r="Q81" s="281"/>
      <c r="R81" s="281"/>
      <c r="S81" s="281"/>
      <c r="T81" s="281"/>
      <c r="U81" s="281"/>
      <c r="V81" s="281"/>
      <c r="W81" s="281"/>
      <c r="X81" s="276" t="s">
        <v>171</v>
      </c>
      <c r="Y81" s="276"/>
      <c r="Z81" s="307"/>
      <c r="AA81" s="308"/>
      <c r="AB81" s="308"/>
      <c r="AC81" s="309"/>
      <c r="AD81" s="307"/>
      <c r="AE81" s="308"/>
      <c r="AF81" s="308"/>
      <c r="AG81" s="309"/>
      <c r="AH81" s="19"/>
      <c r="AK81" s="209"/>
      <c r="AM81" s="215"/>
    </row>
    <row r="82" spans="1:54" ht="19.149999999999999" customHeight="1">
      <c r="C82" s="276" t="s">
        <v>172</v>
      </c>
      <c r="D82" s="276"/>
      <c r="E82" s="277">
        <v>481</v>
      </c>
      <c r="F82" s="278"/>
      <c r="G82" s="279"/>
      <c r="H82" s="281" t="s">
        <v>173</v>
      </c>
      <c r="I82" s="281"/>
      <c r="J82" s="281"/>
      <c r="K82" s="281"/>
      <c r="L82" s="281"/>
      <c r="M82" s="281"/>
      <c r="N82" s="281"/>
      <c r="O82" s="281"/>
      <c r="P82" s="281"/>
      <c r="Q82" s="281"/>
      <c r="R82" s="281"/>
      <c r="S82" s="281"/>
      <c r="T82" s="281"/>
      <c r="U82" s="281"/>
      <c r="V82" s="281"/>
      <c r="W82" s="281"/>
      <c r="X82" s="276" t="s">
        <v>174</v>
      </c>
      <c r="Y82" s="276"/>
      <c r="Z82" s="307"/>
      <c r="AA82" s="308"/>
      <c r="AB82" s="308"/>
      <c r="AC82" s="309"/>
      <c r="AD82" s="307"/>
      <c r="AE82" s="308"/>
      <c r="AF82" s="308"/>
      <c r="AG82" s="309"/>
      <c r="AH82" s="19"/>
      <c r="AK82" s="209"/>
      <c r="AM82" s="215"/>
    </row>
    <row r="83" spans="1:54" s="21" customFormat="1" ht="19.149999999999999" customHeight="1">
      <c r="A83" s="2"/>
      <c r="B83" s="2"/>
      <c r="C83" s="276" t="s">
        <v>175</v>
      </c>
      <c r="D83" s="276"/>
      <c r="E83" s="277">
        <v>482</v>
      </c>
      <c r="F83" s="278"/>
      <c r="G83" s="279"/>
      <c r="H83" s="281" t="s">
        <v>176</v>
      </c>
      <c r="I83" s="281"/>
      <c r="J83" s="281"/>
      <c r="K83" s="281"/>
      <c r="L83" s="281"/>
      <c r="M83" s="281"/>
      <c r="N83" s="281"/>
      <c r="O83" s="281"/>
      <c r="P83" s="281"/>
      <c r="Q83" s="281"/>
      <c r="R83" s="281"/>
      <c r="S83" s="281"/>
      <c r="T83" s="281"/>
      <c r="U83" s="281"/>
      <c r="V83" s="281"/>
      <c r="W83" s="281"/>
      <c r="X83" s="276" t="s">
        <v>177</v>
      </c>
      <c r="Y83" s="276"/>
      <c r="Z83" s="305"/>
      <c r="AA83" s="305"/>
      <c r="AB83" s="305"/>
      <c r="AC83" s="305"/>
      <c r="AD83" s="305"/>
      <c r="AE83" s="305"/>
      <c r="AF83" s="305"/>
      <c r="AG83" s="305"/>
      <c r="AH83" s="19"/>
      <c r="AI83" s="2"/>
      <c r="AJ83" s="2"/>
      <c r="AK83" s="209"/>
      <c r="AL83" s="26"/>
      <c r="AM83" s="215"/>
      <c r="AN83" s="42"/>
      <c r="AO83" s="40"/>
      <c r="AP83" s="40"/>
      <c r="AQ83" s="40"/>
      <c r="AZ83" s="29"/>
      <c r="BA83" s="29"/>
      <c r="BB83" s="29"/>
    </row>
    <row r="84" spans="1:54" s="21" customFormat="1" ht="19.149999999999999" customHeight="1">
      <c r="A84" s="2"/>
      <c r="B84" s="2"/>
      <c r="C84" s="276" t="s">
        <v>178</v>
      </c>
      <c r="D84" s="276"/>
      <c r="E84" s="277">
        <v>483</v>
      </c>
      <c r="F84" s="278"/>
      <c r="G84" s="279"/>
      <c r="H84" s="281" t="s">
        <v>179</v>
      </c>
      <c r="I84" s="281"/>
      <c r="J84" s="281"/>
      <c r="K84" s="281"/>
      <c r="L84" s="281"/>
      <c r="M84" s="281"/>
      <c r="N84" s="281"/>
      <c r="O84" s="281"/>
      <c r="P84" s="281"/>
      <c r="Q84" s="281"/>
      <c r="R84" s="281"/>
      <c r="S84" s="281"/>
      <c r="T84" s="281"/>
      <c r="U84" s="281"/>
      <c r="V84" s="281"/>
      <c r="W84" s="281"/>
      <c r="X84" s="276" t="s">
        <v>180</v>
      </c>
      <c r="Y84" s="276"/>
      <c r="Z84" s="305"/>
      <c r="AA84" s="305"/>
      <c r="AB84" s="305"/>
      <c r="AC84" s="305"/>
      <c r="AD84" s="305"/>
      <c r="AE84" s="305"/>
      <c r="AF84" s="305"/>
      <c r="AG84" s="305"/>
      <c r="AH84" s="19"/>
      <c r="AI84" s="2"/>
      <c r="AJ84" s="2"/>
      <c r="AK84" s="209"/>
      <c r="AL84" s="26"/>
      <c r="AM84" s="215"/>
      <c r="AN84" s="42"/>
      <c r="AO84" s="40"/>
      <c r="AP84" s="40"/>
      <c r="AQ84" s="40"/>
      <c r="AZ84" s="29"/>
      <c r="BA84" s="29"/>
      <c r="BB84" s="29"/>
    </row>
    <row r="85" spans="1:54" s="21" customFormat="1" ht="19.149999999999999" customHeight="1">
      <c r="A85" s="2"/>
      <c r="B85" s="2"/>
      <c r="C85" s="276" t="s">
        <v>181</v>
      </c>
      <c r="D85" s="276"/>
      <c r="E85" s="277">
        <v>484</v>
      </c>
      <c r="F85" s="278"/>
      <c r="G85" s="279"/>
      <c r="H85" s="304" t="s">
        <v>182</v>
      </c>
      <c r="I85" s="281"/>
      <c r="J85" s="281"/>
      <c r="K85" s="281"/>
      <c r="L85" s="281"/>
      <c r="M85" s="281"/>
      <c r="N85" s="281"/>
      <c r="O85" s="281"/>
      <c r="P85" s="281"/>
      <c r="Q85" s="281"/>
      <c r="R85" s="281"/>
      <c r="S85" s="281"/>
      <c r="T85" s="281"/>
      <c r="U85" s="281"/>
      <c r="V85" s="281"/>
      <c r="W85" s="281"/>
      <c r="X85" s="276" t="s">
        <v>183</v>
      </c>
      <c r="Y85" s="276"/>
      <c r="Z85" s="305"/>
      <c r="AA85" s="305"/>
      <c r="AB85" s="305"/>
      <c r="AC85" s="305"/>
      <c r="AD85" s="305"/>
      <c r="AE85" s="305"/>
      <c r="AF85" s="305"/>
      <c r="AG85" s="305"/>
      <c r="AH85" s="19"/>
      <c r="AI85" s="2"/>
      <c r="AJ85" s="2"/>
      <c r="AK85" s="209"/>
      <c r="AL85" s="26"/>
      <c r="AM85" s="215"/>
      <c r="AN85" s="94"/>
      <c r="AO85" s="41">
        <f>AD28+AD54+AD83-AD32+AD33-AD35-AD65-AD84</f>
        <v>56371000</v>
      </c>
      <c r="AP85" s="40"/>
      <c r="AQ85" s="40"/>
      <c r="AZ85" s="29"/>
      <c r="BA85" s="29"/>
      <c r="BB85" s="29"/>
    </row>
    <row r="86" spans="1:54" s="21" customFormat="1" ht="19.149999999999999" customHeight="1">
      <c r="A86" s="2"/>
      <c r="B86" s="2"/>
      <c r="C86" s="276" t="s">
        <v>184</v>
      </c>
      <c r="D86" s="276"/>
      <c r="E86" s="277">
        <v>485</v>
      </c>
      <c r="F86" s="278"/>
      <c r="G86" s="279"/>
      <c r="H86" s="304" t="s">
        <v>185</v>
      </c>
      <c r="I86" s="281"/>
      <c r="J86" s="281"/>
      <c r="K86" s="281"/>
      <c r="L86" s="281"/>
      <c r="M86" s="281"/>
      <c r="N86" s="281"/>
      <c r="O86" s="281"/>
      <c r="P86" s="281"/>
      <c r="Q86" s="281"/>
      <c r="R86" s="281"/>
      <c r="S86" s="281"/>
      <c r="T86" s="281"/>
      <c r="U86" s="281"/>
      <c r="V86" s="281"/>
      <c r="W86" s="281"/>
      <c r="X86" s="276" t="s">
        <v>186</v>
      </c>
      <c r="Y86" s="276"/>
      <c r="Z86" s="305"/>
      <c r="AA86" s="305"/>
      <c r="AB86" s="305"/>
      <c r="AC86" s="305"/>
      <c r="AD86" s="305"/>
      <c r="AE86" s="305"/>
      <c r="AF86" s="305"/>
      <c r="AG86" s="305"/>
      <c r="AH86" s="19"/>
      <c r="AI86" s="2"/>
      <c r="AJ86" s="2"/>
      <c r="AK86" s="209"/>
      <c r="AL86" s="26"/>
      <c r="AM86" s="215"/>
      <c r="AN86" s="94"/>
      <c r="AO86" s="41">
        <f>AD32-AD33+AD35+AD65+AD84-AD28-AD54-AD83</f>
        <v>-56371000</v>
      </c>
      <c r="AP86" s="40"/>
      <c r="AQ86" s="40"/>
      <c r="AZ86" s="29"/>
      <c r="BA86" s="29"/>
      <c r="BB86" s="29"/>
    </row>
    <row r="87" spans="1:54" s="21" customFormat="1" ht="19.149999999999999" customHeight="1">
      <c r="A87" s="2"/>
      <c r="B87" s="2"/>
      <c r="C87" s="276" t="s">
        <v>187</v>
      </c>
      <c r="D87" s="276"/>
      <c r="E87" s="277">
        <v>486</v>
      </c>
      <c r="F87" s="278"/>
      <c r="G87" s="279"/>
      <c r="H87" s="281" t="s">
        <v>188</v>
      </c>
      <c r="I87" s="281"/>
      <c r="J87" s="281"/>
      <c r="K87" s="281"/>
      <c r="L87" s="281"/>
      <c r="M87" s="281"/>
      <c r="N87" s="281"/>
      <c r="O87" s="281"/>
      <c r="P87" s="281"/>
      <c r="Q87" s="281"/>
      <c r="R87" s="281"/>
      <c r="S87" s="281"/>
      <c r="T87" s="281"/>
      <c r="U87" s="281"/>
      <c r="V87" s="281"/>
      <c r="W87" s="281"/>
      <c r="X87" s="276" t="s">
        <v>189</v>
      </c>
      <c r="Y87" s="276"/>
      <c r="Z87" s="305"/>
      <c r="AA87" s="305"/>
      <c r="AB87" s="305"/>
      <c r="AC87" s="305"/>
      <c r="AD87" s="305"/>
      <c r="AE87" s="305"/>
      <c r="AF87" s="305"/>
      <c r="AG87" s="305"/>
      <c r="AH87" s="19"/>
      <c r="AI87" s="2"/>
      <c r="AJ87" s="2"/>
      <c r="AK87" s="209"/>
      <c r="AL87" s="26"/>
      <c r="AM87" s="215"/>
      <c r="AN87" s="42"/>
      <c r="AO87" s="40"/>
      <c r="AP87" s="40"/>
      <c r="AQ87" s="40"/>
      <c r="AZ87" s="29"/>
      <c r="BA87" s="29"/>
      <c r="BB87" s="29"/>
    </row>
    <row r="88" spans="1:54" s="21" customFormat="1" ht="19.149999999999999" customHeight="1">
      <c r="A88" s="2"/>
      <c r="B88" s="2"/>
      <c r="C88" s="276" t="s">
        <v>190</v>
      </c>
      <c r="D88" s="276"/>
      <c r="E88" s="277">
        <v>487</v>
      </c>
      <c r="F88" s="278"/>
      <c r="G88" s="279"/>
      <c r="H88" s="281" t="s">
        <v>191</v>
      </c>
      <c r="I88" s="281"/>
      <c r="J88" s="281"/>
      <c r="K88" s="281"/>
      <c r="L88" s="281"/>
      <c r="M88" s="281"/>
      <c r="N88" s="281"/>
      <c r="O88" s="281"/>
      <c r="P88" s="281"/>
      <c r="Q88" s="281"/>
      <c r="R88" s="281"/>
      <c r="S88" s="281"/>
      <c r="T88" s="281"/>
      <c r="U88" s="281"/>
      <c r="V88" s="281"/>
      <c r="W88" s="281"/>
      <c r="X88" s="276" t="s">
        <v>192</v>
      </c>
      <c r="Y88" s="276"/>
      <c r="Z88" s="305"/>
      <c r="AA88" s="305"/>
      <c r="AB88" s="305"/>
      <c r="AC88" s="305"/>
      <c r="AD88" s="305"/>
      <c r="AE88" s="305"/>
      <c r="AF88" s="305"/>
      <c r="AG88" s="305"/>
      <c r="AH88" s="19"/>
      <c r="AI88" s="2"/>
      <c r="AJ88" s="2"/>
      <c r="AK88" s="209"/>
      <c r="AL88" s="26"/>
      <c r="AM88" s="215"/>
      <c r="AN88" s="42"/>
      <c r="AO88" s="40"/>
      <c r="AP88" s="40"/>
      <c r="AQ88" s="40"/>
      <c r="AZ88" s="29"/>
      <c r="BA88" s="29"/>
      <c r="BB88" s="29"/>
    </row>
    <row r="89" spans="1:54" s="21" customFormat="1" ht="19.149999999999999" customHeight="1">
      <c r="A89" s="2"/>
      <c r="B89" s="2"/>
      <c r="C89" s="276" t="s">
        <v>193</v>
      </c>
      <c r="D89" s="276"/>
      <c r="E89" s="277">
        <v>488</v>
      </c>
      <c r="F89" s="278"/>
      <c r="G89" s="279"/>
      <c r="H89" s="281" t="s">
        <v>194</v>
      </c>
      <c r="I89" s="281"/>
      <c r="J89" s="281"/>
      <c r="K89" s="281"/>
      <c r="L89" s="281"/>
      <c r="M89" s="281"/>
      <c r="N89" s="281"/>
      <c r="O89" s="281"/>
      <c r="P89" s="281"/>
      <c r="Q89" s="281"/>
      <c r="R89" s="281"/>
      <c r="S89" s="281"/>
      <c r="T89" s="281"/>
      <c r="U89" s="281"/>
      <c r="V89" s="281"/>
      <c r="W89" s="281"/>
      <c r="X89" s="276" t="s">
        <v>195</v>
      </c>
      <c r="Y89" s="276"/>
      <c r="Z89" s="305"/>
      <c r="AA89" s="305"/>
      <c r="AB89" s="305"/>
      <c r="AC89" s="305"/>
      <c r="AD89" s="305"/>
      <c r="AE89" s="305"/>
      <c r="AF89" s="305"/>
      <c r="AG89" s="305"/>
      <c r="AH89" s="19"/>
      <c r="AI89" s="2"/>
      <c r="AJ89" s="2"/>
      <c r="AK89" s="209"/>
      <c r="AL89" s="26"/>
      <c r="AM89" s="215"/>
      <c r="AN89" s="94"/>
      <c r="AO89" s="41">
        <f>AD85-AD88</f>
        <v>0</v>
      </c>
      <c r="AP89" s="41">
        <f>Z89</f>
        <v>0</v>
      </c>
      <c r="AQ89" s="41">
        <f>AD89</f>
        <v>0</v>
      </c>
      <c r="AZ89" s="29"/>
      <c r="BA89" s="29"/>
      <c r="BB89" s="29"/>
    </row>
    <row r="90" spans="1:54" s="21" customFormat="1" ht="28.9" customHeight="1">
      <c r="A90" s="2"/>
      <c r="B90" s="2"/>
      <c r="C90" s="276" t="s">
        <v>196</v>
      </c>
      <c r="D90" s="276"/>
      <c r="E90" s="277">
        <v>489</v>
      </c>
      <c r="F90" s="278"/>
      <c r="G90" s="279"/>
      <c r="H90" s="304" t="s">
        <v>197</v>
      </c>
      <c r="I90" s="281"/>
      <c r="J90" s="281"/>
      <c r="K90" s="281"/>
      <c r="L90" s="281"/>
      <c r="M90" s="281"/>
      <c r="N90" s="281"/>
      <c r="O90" s="281"/>
      <c r="P90" s="281"/>
      <c r="Q90" s="281"/>
      <c r="R90" s="281"/>
      <c r="S90" s="281"/>
      <c r="T90" s="281"/>
      <c r="U90" s="281"/>
      <c r="V90" s="281"/>
      <c r="W90" s="281"/>
      <c r="X90" s="276" t="s">
        <v>198</v>
      </c>
      <c r="Y90" s="276"/>
      <c r="Z90" s="305"/>
      <c r="AA90" s="305"/>
      <c r="AB90" s="305"/>
      <c r="AC90" s="305"/>
      <c r="AD90" s="305"/>
      <c r="AE90" s="305"/>
      <c r="AF90" s="305"/>
      <c r="AG90" s="305"/>
      <c r="AH90" s="19"/>
      <c r="AI90" s="2"/>
      <c r="AJ90" s="2"/>
      <c r="AK90" s="209"/>
      <c r="AL90" s="26"/>
      <c r="AM90" s="215"/>
      <c r="AN90" s="94"/>
      <c r="AO90" s="41">
        <f>AD86-AD87</f>
        <v>0</v>
      </c>
      <c r="AP90" s="40"/>
      <c r="AQ90" s="40"/>
      <c r="AZ90" s="29"/>
      <c r="BA90" s="29"/>
      <c r="BB90" s="29"/>
    </row>
    <row r="91" spans="1:54" s="21" customFormat="1" ht="28.9" customHeight="1">
      <c r="A91" s="2"/>
      <c r="B91" s="2"/>
      <c r="C91" s="276"/>
      <c r="D91" s="276"/>
      <c r="E91" s="277"/>
      <c r="F91" s="278"/>
      <c r="G91" s="279"/>
      <c r="H91" s="280" t="s">
        <v>199</v>
      </c>
      <c r="I91" s="281"/>
      <c r="J91" s="281"/>
      <c r="K91" s="281"/>
      <c r="L91" s="281"/>
      <c r="M91" s="281"/>
      <c r="N91" s="281"/>
      <c r="O91" s="281"/>
      <c r="P91" s="281"/>
      <c r="Q91" s="281"/>
      <c r="R91" s="281"/>
      <c r="S91" s="281"/>
      <c r="T91" s="281"/>
      <c r="U91" s="281"/>
      <c r="V91" s="281"/>
      <c r="W91" s="281"/>
      <c r="X91" s="276" t="s">
        <v>200</v>
      </c>
      <c r="Y91" s="276"/>
      <c r="Z91" s="282">
        <f>SUM(Z92:Z96)</f>
        <v>0</v>
      </c>
      <c r="AA91" s="282"/>
      <c r="AB91" s="282"/>
      <c r="AC91" s="282"/>
      <c r="AD91" s="282">
        <f>SUM(AD92:AD96)</f>
        <v>0</v>
      </c>
      <c r="AE91" s="282"/>
      <c r="AF91" s="282"/>
      <c r="AG91" s="282"/>
      <c r="AH91" s="19"/>
      <c r="AI91" s="2"/>
      <c r="AJ91" s="2"/>
      <c r="AK91" s="209"/>
      <c r="AL91" s="26"/>
      <c r="AM91" s="215"/>
      <c r="AN91" s="42"/>
      <c r="AO91" s="40"/>
      <c r="AP91" s="40"/>
      <c r="AQ91" s="40"/>
      <c r="AZ91" s="29"/>
      <c r="BA91" s="29"/>
      <c r="BB91" s="29"/>
    </row>
    <row r="92" spans="1:54" s="21" customFormat="1" ht="19.149999999999999" customHeight="1">
      <c r="A92" s="2"/>
      <c r="B92" s="2"/>
      <c r="C92" s="276" t="s">
        <v>201</v>
      </c>
      <c r="D92" s="276"/>
      <c r="E92" s="277">
        <v>491</v>
      </c>
      <c r="F92" s="278"/>
      <c r="G92" s="279"/>
      <c r="H92" s="281" t="s">
        <v>202</v>
      </c>
      <c r="I92" s="281"/>
      <c r="J92" s="281"/>
      <c r="K92" s="281"/>
      <c r="L92" s="281"/>
      <c r="M92" s="281"/>
      <c r="N92" s="281"/>
      <c r="O92" s="281"/>
      <c r="P92" s="281"/>
      <c r="Q92" s="281"/>
      <c r="R92" s="281"/>
      <c r="S92" s="281"/>
      <c r="T92" s="281"/>
      <c r="U92" s="281"/>
      <c r="V92" s="281"/>
      <c r="W92" s="281"/>
      <c r="X92" s="276" t="s">
        <v>203</v>
      </c>
      <c r="Y92" s="276"/>
      <c r="Z92" s="305"/>
      <c r="AA92" s="305"/>
      <c r="AB92" s="305"/>
      <c r="AC92" s="305"/>
      <c r="AD92" s="305"/>
      <c r="AE92" s="305"/>
      <c r="AF92" s="305"/>
      <c r="AG92" s="305"/>
      <c r="AH92" s="19"/>
      <c r="AI92" s="2"/>
      <c r="AJ92" s="2"/>
      <c r="AK92" s="209"/>
      <c r="AL92" s="26"/>
      <c r="AM92" s="215"/>
      <c r="AN92" s="42"/>
      <c r="AO92" s="40"/>
      <c r="AP92" s="40"/>
      <c r="AQ92" s="40"/>
      <c r="AZ92" s="29"/>
      <c r="BA92" s="29"/>
      <c r="BB92" s="29"/>
    </row>
    <row r="93" spans="1:54" s="21" customFormat="1" ht="19.149999999999999" customHeight="1">
      <c r="A93" s="2"/>
      <c r="B93" s="2"/>
      <c r="C93" s="276" t="s">
        <v>204</v>
      </c>
      <c r="D93" s="276"/>
      <c r="E93" s="277">
        <v>492</v>
      </c>
      <c r="F93" s="278"/>
      <c r="G93" s="279"/>
      <c r="H93" s="281" t="s">
        <v>205</v>
      </c>
      <c r="I93" s="281"/>
      <c r="J93" s="281"/>
      <c r="K93" s="281"/>
      <c r="L93" s="281"/>
      <c r="M93" s="281"/>
      <c r="N93" s="281"/>
      <c r="O93" s="281"/>
      <c r="P93" s="281"/>
      <c r="Q93" s="281"/>
      <c r="R93" s="281"/>
      <c r="S93" s="281"/>
      <c r="T93" s="281"/>
      <c r="U93" s="281"/>
      <c r="V93" s="281"/>
      <c r="W93" s="281"/>
      <c r="X93" s="276" t="s">
        <v>206</v>
      </c>
      <c r="Y93" s="276"/>
      <c r="Z93" s="305"/>
      <c r="AA93" s="305"/>
      <c r="AB93" s="305"/>
      <c r="AC93" s="305"/>
      <c r="AD93" s="305"/>
      <c r="AE93" s="305"/>
      <c r="AF93" s="305"/>
      <c r="AG93" s="305"/>
      <c r="AH93" s="19"/>
      <c r="AI93" s="2"/>
      <c r="AJ93" s="2"/>
      <c r="AK93" s="209"/>
      <c r="AL93" s="26"/>
      <c r="AM93" s="215"/>
      <c r="AN93" s="42"/>
      <c r="AO93" s="40"/>
      <c r="AP93" s="40"/>
      <c r="AQ93" s="40"/>
      <c r="AZ93" s="29"/>
      <c r="BA93" s="29"/>
      <c r="BB93" s="29"/>
    </row>
    <row r="94" spans="1:54" s="21" customFormat="1" ht="19.149999999999999" customHeight="1">
      <c r="A94" s="2"/>
      <c r="B94" s="2"/>
      <c r="C94" s="276" t="s">
        <v>207</v>
      </c>
      <c r="D94" s="276"/>
      <c r="E94" s="277">
        <v>493</v>
      </c>
      <c r="F94" s="278"/>
      <c r="G94" s="279"/>
      <c r="H94" s="281" t="s">
        <v>208</v>
      </c>
      <c r="I94" s="281"/>
      <c r="J94" s="281"/>
      <c r="K94" s="281"/>
      <c r="L94" s="281"/>
      <c r="M94" s="281"/>
      <c r="N94" s="281"/>
      <c r="O94" s="281"/>
      <c r="P94" s="281"/>
      <c r="Q94" s="281"/>
      <c r="R94" s="281"/>
      <c r="S94" s="281"/>
      <c r="T94" s="281"/>
      <c r="U94" s="281"/>
      <c r="V94" s="281"/>
      <c r="W94" s="281"/>
      <c r="X94" s="276" t="s">
        <v>209</v>
      </c>
      <c r="Y94" s="276"/>
      <c r="Z94" s="305"/>
      <c r="AA94" s="305"/>
      <c r="AB94" s="305"/>
      <c r="AC94" s="305"/>
      <c r="AD94" s="305"/>
      <c r="AE94" s="305"/>
      <c r="AF94" s="305"/>
      <c r="AG94" s="305"/>
      <c r="AH94" s="19"/>
      <c r="AI94" s="2"/>
      <c r="AJ94" s="2"/>
      <c r="AK94" s="209"/>
      <c r="AL94" s="26"/>
      <c r="AM94" s="215"/>
      <c r="AN94" s="94"/>
      <c r="AO94" s="41">
        <f>AD89-AD91+AD92-AD93</f>
        <v>0</v>
      </c>
      <c r="AP94" s="40"/>
      <c r="AQ94" s="40"/>
      <c r="AZ94" s="29"/>
      <c r="BA94" s="29"/>
      <c r="BB94" s="29"/>
    </row>
    <row r="95" spans="1:54" s="21" customFormat="1" ht="19.149999999999999" customHeight="1">
      <c r="A95" s="2"/>
      <c r="B95" s="2"/>
      <c r="C95" s="276" t="s">
        <v>210</v>
      </c>
      <c r="D95" s="276"/>
      <c r="E95" s="277">
        <v>494</v>
      </c>
      <c r="F95" s="278"/>
      <c r="G95" s="279"/>
      <c r="H95" s="281" t="s">
        <v>211</v>
      </c>
      <c r="I95" s="281"/>
      <c r="J95" s="281"/>
      <c r="K95" s="281"/>
      <c r="L95" s="281"/>
      <c r="M95" s="281"/>
      <c r="N95" s="281"/>
      <c r="O95" s="281"/>
      <c r="P95" s="281"/>
      <c r="Q95" s="281"/>
      <c r="R95" s="281"/>
      <c r="S95" s="281"/>
      <c r="T95" s="281"/>
      <c r="U95" s="281"/>
      <c r="V95" s="281"/>
      <c r="W95" s="281"/>
      <c r="X95" s="276" t="s">
        <v>212</v>
      </c>
      <c r="Y95" s="276"/>
      <c r="Z95" s="305"/>
      <c r="AA95" s="305"/>
      <c r="AB95" s="305"/>
      <c r="AC95" s="305"/>
      <c r="AD95" s="305"/>
      <c r="AE95" s="305"/>
      <c r="AF95" s="305"/>
      <c r="AG95" s="305"/>
      <c r="AH95" s="19"/>
      <c r="AI95" s="2"/>
      <c r="AJ95" s="2"/>
      <c r="AK95" s="209"/>
      <c r="AL95" s="26"/>
      <c r="AM95" s="215"/>
      <c r="AN95" s="94"/>
      <c r="AO95" s="41"/>
      <c r="AP95" s="40"/>
      <c r="AQ95" s="40"/>
      <c r="AZ95" s="29"/>
      <c r="BA95" s="29"/>
      <c r="BB95" s="29"/>
    </row>
    <row r="96" spans="1:54" s="21" customFormat="1" ht="19.149999999999999" customHeight="1">
      <c r="A96" s="2"/>
      <c r="B96" s="2"/>
      <c r="C96" s="276" t="s">
        <v>213</v>
      </c>
      <c r="D96" s="276"/>
      <c r="E96" s="277">
        <v>495</v>
      </c>
      <c r="F96" s="278"/>
      <c r="G96" s="279"/>
      <c r="H96" s="281" t="s">
        <v>214</v>
      </c>
      <c r="I96" s="281"/>
      <c r="J96" s="281"/>
      <c r="K96" s="281"/>
      <c r="L96" s="281"/>
      <c r="M96" s="281"/>
      <c r="N96" s="281"/>
      <c r="O96" s="281"/>
      <c r="P96" s="281"/>
      <c r="Q96" s="281"/>
      <c r="R96" s="281"/>
      <c r="S96" s="281"/>
      <c r="T96" s="281"/>
      <c r="U96" s="281"/>
      <c r="V96" s="281"/>
      <c r="W96" s="281"/>
      <c r="X96" s="276" t="s">
        <v>215</v>
      </c>
      <c r="Y96" s="276"/>
      <c r="Z96" s="305"/>
      <c r="AA96" s="305"/>
      <c r="AB96" s="305"/>
      <c r="AC96" s="305"/>
      <c r="AD96" s="305"/>
      <c r="AE96" s="305"/>
      <c r="AF96" s="305"/>
      <c r="AG96" s="305"/>
      <c r="AH96" s="19"/>
      <c r="AI96" s="2"/>
      <c r="AJ96" s="2"/>
      <c r="AK96" s="209"/>
      <c r="AL96" s="26"/>
      <c r="AM96" s="215"/>
      <c r="AN96" s="94"/>
      <c r="AO96" s="41"/>
      <c r="AP96" s="40"/>
      <c r="AQ96" s="40"/>
      <c r="AZ96" s="29"/>
      <c r="BA96" s="29"/>
      <c r="BB96" s="29"/>
    </row>
    <row r="97" spans="1:54" s="21" customFormat="1" ht="28.9" customHeight="1">
      <c r="A97" s="2"/>
      <c r="B97" s="2"/>
      <c r="C97" s="276"/>
      <c r="D97" s="276"/>
      <c r="E97" s="277"/>
      <c r="F97" s="278"/>
      <c r="G97" s="279"/>
      <c r="H97" s="280" t="s">
        <v>216</v>
      </c>
      <c r="I97" s="281"/>
      <c r="J97" s="281"/>
      <c r="K97" s="281"/>
      <c r="L97" s="281"/>
      <c r="M97" s="281"/>
      <c r="N97" s="281"/>
      <c r="O97" s="281"/>
      <c r="P97" s="281"/>
      <c r="Q97" s="281"/>
      <c r="R97" s="281"/>
      <c r="S97" s="281"/>
      <c r="T97" s="281"/>
      <c r="U97" s="281"/>
      <c r="V97" s="281"/>
      <c r="W97" s="281"/>
      <c r="X97" s="276" t="s">
        <v>217</v>
      </c>
      <c r="Y97" s="276"/>
      <c r="Z97" s="303">
        <f>Z28+Z80+Z91</f>
        <v>52493330</v>
      </c>
      <c r="AA97" s="303"/>
      <c r="AB97" s="303"/>
      <c r="AC97" s="303"/>
      <c r="AD97" s="303">
        <f>AD28+AD80+AD91</f>
        <v>56371000</v>
      </c>
      <c r="AE97" s="303"/>
      <c r="AF97" s="303"/>
      <c r="AG97" s="303"/>
      <c r="AH97" s="19"/>
      <c r="AI97" s="2"/>
      <c r="AJ97" s="2"/>
      <c r="AK97" s="209"/>
      <c r="AL97" s="26"/>
      <c r="AM97" s="215"/>
      <c r="AN97" s="94"/>
      <c r="AO97" s="41">
        <f>AD90+AD91-AD92+AD93</f>
        <v>0</v>
      </c>
      <c r="AP97" s="40"/>
      <c r="AQ97" s="40"/>
      <c r="AZ97" s="29"/>
      <c r="BA97" s="29"/>
      <c r="BB97" s="29"/>
    </row>
    <row r="98" spans="1:54" s="21" customFormat="1" ht="44.25" customHeight="1">
      <c r="A98" s="2"/>
      <c r="B98" s="2"/>
      <c r="C98" s="276"/>
      <c r="D98" s="276"/>
      <c r="E98" s="277"/>
      <c r="F98" s="278"/>
      <c r="G98" s="279"/>
      <c r="H98" s="280" t="s">
        <v>218</v>
      </c>
      <c r="I98" s="281"/>
      <c r="J98" s="281"/>
      <c r="K98" s="281"/>
      <c r="L98" s="281"/>
      <c r="M98" s="281"/>
      <c r="N98" s="281"/>
      <c r="O98" s="281"/>
      <c r="P98" s="281"/>
      <c r="Q98" s="281"/>
      <c r="R98" s="281"/>
      <c r="S98" s="281"/>
      <c r="T98" s="281"/>
      <c r="U98" s="281"/>
      <c r="V98" s="281"/>
      <c r="W98" s="281"/>
      <c r="X98" s="276" t="s">
        <v>219</v>
      </c>
      <c r="Y98" s="276"/>
      <c r="Z98" s="282">
        <f>Z149-Z97</f>
        <v>0</v>
      </c>
      <c r="AA98" s="282"/>
      <c r="AB98" s="282"/>
      <c r="AC98" s="282"/>
      <c r="AD98" s="282">
        <f>AD149-AD97</f>
        <v>0</v>
      </c>
      <c r="AE98" s="282"/>
      <c r="AF98" s="282"/>
      <c r="AG98" s="282"/>
      <c r="AH98" s="19"/>
      <c r="AI98" s="2"/>
      <c r="AJ98" s="2"/>
      <c r="AK98" s="209"/>
      <c r="AL98" s="26"/>
      <c r="AM98" s="215"/>
      <c r="AN98" s="94"/>
      <c r="AO98" s="41">
        <f>AD98</f>
        <v>0</v>
      </c>
      <c r="AP98" s="41">
        <f>Z98</f>
        <v>0</v>
      </c>
      <c r="AQ98" s="41">
        <f>AD98</f>
        <v>0</v>
      </c>
      <c r="AZ98" s="29"/>
      <c r="BA98" s="29"/>
      <c r="BB98" s="29"/>
    </row>
    <row r="99" spans="1:54" s="21" customFormat="1" ht="44.25" customHeight="1">
      <c r="A99" s="2"/>
      <c r="B99" s="2"/>
      <c r="C99" s="276" t="s">
        <v>220</v>
      </c>
      <c r="D99" s="276"/>
      <c r="E99" s="339" t="s">
        <v>221</v>
      </c>
      <c r="F99" s="278"/>
      <c r="G99" s="279"/>
      <c r="H99" s="340" t="s">
        <v>222</v>
      </c>
      <c r="I99" s="341"/>
      <c r="J99" s="341"/>
      <c r="K99" s="341"/>
      <c r="L99" s="341"/>
      <c r="M99" s="341"/>
      <c r="N99" s="341"/>
      <c r="O99" s="341"/>
      <c r="P99" s="341"/>
      <c r="Q99" s="341"/>
      <c r="R99" s="341"/>
      <c r="S99" s="341"/>
      <c r="T99" s="341"/>
      <c r="U99" s="341"/>
      <c r="V99" s="341"/>
      <c r="W99" s="341"/>
      <c r="X99" s="276" t="s">
        <v>223</v>
      </c>
      <c r="Y99" s="276"/>
      <c r="Z99" s="342">
        <v>0</v>
      </c>
      <c r="AA99" s="342"/>
      <c r="AB99" s="342"/>
      <c r="AC99" s="342"/>
      <c r="AD99" s="342">
        <f>ДБ!G62</f>
        <v>0</v>
      </c>
      <c r="AE99" s="342"/>
      <c r="AF99" s="342"/>
      <c r="AG99" s="342"/>
      <c r="AH99" s="19"/>
      <c r="AI99" s="2"/>
      <c r="AJ99" s="2"/>
      <c r="AK99" s="209"/>
      <c r="AL99" s="26"/>
      <c r="AM99" s="215"/>
      <c r="AN99" s="42"/>
      <c r="AO99" s="40"/>
      <c r="AP99" s="40"/>
      <c r="AQ99" s="40"/>
      <c r="AZ99" s="29"/>
      <c r="BA99" s="29"/>
      <c r="BB99" s="29"/>
    </row>
    <row r="100" spans="1:54" s="21" customFormat="1" ht="44.25" customHeight="1">
      <c r="A100" s="2"/>
      <c r="B100" s="2"/>
      <c r="C100" s="276"/>
      <c r="D100" s="276"/>
      <c r="E100" s="277"/>
      <c r="F100" s="278"/>
      <c r="G100" s="279"/>
      <c r="H100" s="280" t="s">
        <v>224</v>
      </c>
      <c r="I100" s="281"/>
      <c r="J100" s="281"/>
      <c r="K100" s="281"/>
      <c r="L100" s="281"/>
      <c r="M100" s="281"/>
      <c r="N100" s="281"/>
      <c r="O100" s="281"/>
      <c r="P100" s="281"/>
      <c r="Q100" s="281"/>
      <c r="R100" s="281"/>
      <c r="S100" s="281"/>
      <c r="T100" s="281"/>
      <c r="U100" s="281"/>
      <c r="V100" s="281"/>
      <c r="W100" s="281"/>
      <c r="X100" s="276" t="s">
        <v>225</v>
      </c>
      <c r="Y100" s="276"/>
      <c r="Z100" s="303">
        <f>Z98-Z99</f>
        <v>0</v>
      </c>
      <c r="AA100" s="303"/>
      <c r="AB100" s="303"/>
      <c r="AC100" s="303"/>
      <c r="AD100" s="303">
        <f>AD98-AD99</f>
        <v>0</v>
      </c>
      <c r="AE100" s="312"/>
      <c r="AF100" s="312"/>
      <c r="AG100" s="313"/>
      <c r="AH100" s="19"/>
      <c r="AI100" s="2"/>
      <c r="AJ100" s="2"/>
      <c r="AK100" s="209"/>
      <c r="AL100" s="26"/>
      <c r="AM100" s="215"/>
      <c r="AN100" s="94"/>
      <c r="AO100" s="41">
        <f>AD94</f>
        <v>0</v>
      </c>
      <c r="AP100" s="40"/>
      <c r="AQ100" s="40"/>
      <c r="AZ100" s="29"/>
      <c r="BA100" s="29"/>
      <c r="BB100" s="29"/>
    </row>
    <row r="101" spans="1:54" ht="44.25" customHeight="1">
      <c r="C101" s="276"/>
      <c r="D101" s="276"/>
      <c r="E101" s="277"/>
      <c r="F101" s="278"/>
      <c r="G101" s="279"/>
      <c r="H101" s="280" t="s">
        <v>226</v>
      </c>
      <c r="I101" s="281"/>
      <c r="J101" s="281"/>
      <c r="K101" s="281"/>
      <c r="L101" s="281"/>
      <c r="M101" s="281"/>
      <c r="N101" s="281"/>
      <c r="O101" s="281"/>
      <c r="P101" s="281"/>
      <c r="Q101" s="281"/>
      <c r="R101" s="281"/>
      <c r="S101" s="281"/>
      <c r="T101" s="281"/>
      <c r="U101" s="281"/>
      <c r="V101" s="281"/>
      <c r="W101" s="281"/>
      <c r="X101" s="276" t="s">
        <v>227</v>
      </c>
      <c r="Y101" s="276"/>
      <c r="Z101" s="282">
        <f>Z102+Z103+Z104</f>
        <v>0</v>
      </c>
      <c r="AA101" s="282"/>
      <c r="AB101" s="282"/>
      <c r="AC101" s="282"/>
      <c r="AD101" s="282">
        <f>AD102+AD103+AD104</f>
        <v>0</v>
      </c>
      <c r="AE101" s="282"/>
      <c r="AF101" s="282"/>
      <c r="AG101" s="282"/>
      <c r="AH101" s="19"/>
      <c r="AK101" s="209"/>
      <c r="AM101" s="215"/>
      <c r="AN101" s="94"/>
      <c r="AO101" s="41">
        <f>AD97</f>
        <v>56371000</v>
      </c>
    </row>
    <row r="102" spans="1:54" ht="19.149999999999999" customHeight="1">
      <c r="C102" s="276" t="s">
        <v>228</v>
      </c>
      <c r="D102" s="276"/>
      <c r="E102" s="277">
        <v>830</v>
      </c>
      <c r="F102" s="278"/>
      <c r="G102" s="279"/>
      <c r="H102" s="281" t="s">
        <v>229</v>
      </c>
      <c r="I102" s="281"/>
      <c r="J102" s="281"/>
      <c r="K102" s="281"/>
      <c r="L102" s="281"/>
      <c r="M102" s="281"/>
      <c r="N102" s="281"/>
      <c r="O102" s="281"/>
      <c r="P102" s="281"/>
      <c r="Q102" s="281"/>
      <c r="R102" s="281"/>
      <c r="S102" s="281"/>
      <c r="T102" s="281"/>
      <c r="U102" s="281"/>
      <c r="V102" s="281"/>
      <c r="W102" s="281"/>
      <c r="X102" s="276" t="s">
        <v>230</v>
      </c>
      <c r="Y102" s="276"/>
      <c r="Z102" s="305"/>
      <c r="AA102" s="305"/>
      <c r="AB102" s="305"/>
      <c r="AC102" s="305"/>
      <c r="AD102" s="305"/>
      <c r="AE102" s="305"/>
      <c r="AF102" s="305"/>
      <c r="AG102" s="305"/>
      <c r="AH102" s="19"/>
      <c r="AK102" s="209"/>
      <c r="AM102" s="215"/>
    </row>
    <row r="103" spans="1:54" ht="19.149999999999999" customHeight="1">
      <c r="C103" s="276" t="s">
        <v>231</v>
      </c>
      <c r="D103" s="276"/>
      <c r="E103" s="277">
        <v>831</v>
      </c>
      <c r="F103" s="278"/>
      <c r="G103" s="279"/>
      <c r="H103" s="310" t="s">
        <v>232</v>
      </c>
      <c r="I103" s="300"/>
      <c r="J103" s="300"/>
      <c r="K103" s="300"/>
      <c r="L103" s="300"/>
      <c r="M103" s="300"/>
      <c r="N103" s="300"/>
      <c r="O103" s="300"/>
      <c r="P103" s="300"/>
      <c r="Q103" s="300"/>
      <c r="R103" s="300"/>
      <c r="S103" s="300"/>
      <c r="T103" s="300"/>
      <c r="U103" s="300"/>
      <c r="V103" s="300"/>
      <c r="W103" s="301"/>
      <c r="X103" s="276" t="s">
        <v>233</v>
      </c>
      <c r="Y103" s="276"/>
      <c r="Z103" s="307"/>
      <c r="AA103" s="308"/>
      <c r="AB103" s="308"/>
      <c r="AC103" s="309"/>
      <c r="AD103" s="305"/>
      <c r="AE103" s="305"/>
      <c r="AF103" s="305"/>
      <c r="AG103" s="305"/>
      <c r="AH103" s="19"/>
      <c r="AK103" s="209"/>
      <c r="AM103" s="215"/>
    </row>
    <row r="104" spans="1:54" ht="19.149999999999999" customHeight="1">
      <c r="C104" s="276" t="s">
        <v>234</v>
      </c>
      <c r="D104" s="276"/>
      <c r="E104" s="277">
        <v>833</v>
      </c>
      <c r="F104" s="278"/>
      <c r="G104" s="279"/>
      <c r="H104" s="281" t="s">
        <v>235</v>
      </c>
      <c r="I104" s="281"/>
      <c r="J104" s="281"/>
      <c r="K104" s="281"/>
      <c r="L104" s="281"/>
      <c r="M104" s="281"/>
      <c r="N104" s="281"/>
      <c r="O104" s="281"/>
      <c r="P104" s="281"/>
      <c r="Q104" s="281"/>
      <c r="R104" s="281"/>
      <c r="S104" s="281"/>
      <c r="T104" s="281"/>
      <c r="U104" s="281"/>
      <c r="V104" s="281"/>
      <c r="W104" s="281"/>
      <c r="X104" s="276" t="s">
        <v>236</v>
      </c>
      <c r="Y104" s="276"/>
      <c r="Z104" s="307"/>
      <c r="AA104" s="308"/>
      <c r="AB104" s="308"/>
      <c r="AC104" s="309"/>
      <c r="AD104" s="305"/>
      <c r="AE104" s="305"/>
      <c r="AF104" s="305"/>
      <c r="AG104" s="305"/>
      <c r="AH104" s="19"/>
      <c r="AK104" s="209"/>
      <c r="AM104" s="215"/>
    </row>
    <row r="105" spans="1:54" s="5" customFormat="1" ht="1.1499999999999999" customHeight="1">
      <c r="C105" s="338"/>
      <c r="D105" s="338"/>
      <c r="E105" s="338"/>
      <c r="F105" s="338"/>
      <c r="G105" s="338"/>
      <c r="H105" s="338"/>
      <c r="I105" s="338"/>
      <c r="J105" s="338"/>
      <c r="K105" s="338"/>
      <c r="L105" s="338"/>
      <c r="M105" s="338"/>
      <c r="N105" s="338"/>
      <c r="O105" s="338"/>
      <c r="P105" s="338"/>
      <c r="Q105" s="338"/>
      <c r="R105" s="338"/>
      <c r="S105" s="338"/>
      <c r="T105" s="338"/>
      <c r="U105" s="338"/>
      <c r="V105" s="338"/>
      <c r="W105" s="338"/>
      <c r="X105" s="338"/>
      <c r="Y105" s="338"/>
      <c r="Z105" s="338"/>
      <c r="AA105" s="338"/>
      <c r="AB105" s="338"/>
      <c r="AC105" s="338"/>
      <c r="AD105" s="338"/>
      <c r="AE105" s="338"/>
      <c r="AF105" s="338"/>
      <c r="AG105" s="338"/>
      <c r="AH105" s="20"/>
      <c r="AK105" s="209"/>
      <c r="AL105" s="26"/>
      <c r="AM105" s="215"/>
      <c r="AN105" s="42"/>
      <c r="AO105" s="42"/>
      <c r="AP105" s="42"/>
      <c r="AQ105" s="42"/>
      <c r="AR105" s="26"/>
      <c r="AS105" s="26"/>
      <c r="AT105" s="26"/>
      <c r="AU105" s="26"/>
      <c r="AV105" s="26"/>
      <c r="AW105" s="26"/>
      <c r="AX105" s="26"/>
      <c r="AY105" s="26"/>
      <c r="AZ105" s="43"/>
      <c r="BA105" s="43"/>
      <c r="BB105" s="43"/>
    </row>
    <row r="106" spans="1:54" s="5" customFormat="1" ht="15" customHeight="1">
      <c r="C106" s="316" t="s">
        <v>38</v>
      </c>
      <c r="D106" s="316"/>
      <c r="E106" s="317" t="s">
        <v>39</v>
      </c>
      <c r="F106" s="318"/>
      <c r="G106" s="319"/>
      <c r="H106" s="323" t="s">
        <v>40</v>
      </c>
      <c r="I106" s="323"/>
      <c r="J106" s="323"/>
      <c r="K106" s="323"/>
      <c r="L106" s="323"/>
      <c r="M106" s="323"/>
      <c r="N106" s="323"/>
      <c r="O106" s="323"/>
      <c r="P106" s="323"/>
      <c r="Q106" s="323"/>
      <c r="R106" s="323"/>
      <c r="S106" s="323"/>
      <c r="T106" s="323"/>
      <c r="U106" s="323"/>
      <c r="V106" s="323"/>
      <c r="W106" s="323"/>
      <c r="X106" s="316" t="s">
        <v>41</v>
      </c>
      <c r="Y106" s="316"/>
      <c r="Z106" s="324" t="s">
        <v>42</v>
      </c>
      <c r="AA106" s="324"/>
      <c r="AB106" s="324"/>
      <c r="AC106" s="324"/>
      <c r="AD106" s="324"/>
      <c r="AE106" s="324"/>
      <c r="AF106" s="324"/>
      <c r="AG106" s="324"/>
      <c r="AH106" s="20"/>
      <c r="AK106" s="209"/>
      <c r="AL106" s="26"/>
      <c r="AM106" s="215"/>
      <c r="AN106" s="42"/>
      <c r="AO106" s="42"/>
      <c r="AP106" s="42"/>
      <c r="AQ106" s="42"/>
      <c r="AR106" s="26"/>
      <c r="AS106" s="26"/>
      <c r="AT106" s="26"/>
      <c r="AU106" s="26"/>
      <c r="AV106" s="26"/>
      <c r="AW106" s="26"/>
      <c r="AX106" s="26"/>
      <c r="AY106" s="26"/>
      <c r="AZ106" s="43"/>
      <c r="BA106" s="43"/>
      <c r="BB106" s="43"/>
    </row>
    <row r="107" spans="1:54" s="5" customFormat="1" ht="25.5" customHeight="1">
      <c r="C107" s="316"/>
      <c r="D107" s="316"/>
      <c r="E107" s="320"/>
      <c r="F107" s="321"/>
      <c r="G107" s="322"/>
      <c r="H107" s="323"/>
      <c r="I107" s="323"/>
      <c r="J107" s="323"/>
      <c r="K107" s="323"/>
      <c r="L107" s="323"/>
      <c r="M107" s="323"/>
      <c r="N107" s="323"/>
      <c r="O107" s="323"/>
      <c r="P107" s="323"/>
      <c r="Q107" s="323"/>
      <c r="R107" s="323"/>
      <c r="S107" s="323"/>
      <c r="T107" s="323"/>
      <c r="U107" s="323"/>
      <c r="V107" s="323"/>
      <c r="W107" s="323"/>
      <c r="X107" s="316"/>
      <c r="Y107" s="316"/>
      <c r="Z107" s="325" t="s">
        <v>43</v>
      </c>
      <c r="AA107" s="325"/>
      <c r="AB107" s="325"/>
      <c r="AC107" s="325"/>
      <c r="AD107" s="325" t="s">
        <v>44</v>
      </c>
      <c r="AE107" s="325"/>
      <c r="AF107" s="325"/>
      <c r="AG107" s="325"/>
      <c r="AH107" s="20"/>
      <c r="AK107" s="209"/>
      <c r="AL107" s="26"/>
      <c r="AM107" s="215"/>
      <c r="AN107" s="42"/>
      <c r="AO107" s="42"/>
      <c r="AP107" s="42"/>
      <c r="AQ107" s="42"/>
      <c r="AR107" s="26"/>
      <c r="AS107" s="26"/>
      <c r="AT107" s="26"/>
      <c r="AU107" s="26"/>
      <c r="AV107" s="26"/>
      <c r="AW107" s="26"/>
      <c r="AX107" s="26"/>
      <c r="AY107" s="26"/>
      <c r="AZ107" s="43"/>
      <c r="BA107" s="43"/>
      <c r="BB107" s="43"/>
    </row>
    <row r="108" spans="1:54" ht="10.5" customHeight="1">
      <c r="C108" s="326">
        <v>1</v>
      </c>
      <c r="D108" s="326"/>
      <c r="E108" s="327">
        <v>2</v>
      </c>
      <c r="F108" s="328"/>
      <c r="G108" s="329"/>
      <c r="H108" s="323">
        <v>3</v>
      </c>
      <c r="I108" s="323"/>
      <c r="J108" s="323"/>
      <c r="K108" s="323"/>
      <c r="L108" s="323"/>
      <c r="M108" s="323"/>
      <c r="N108" s="323"/>
      <c r="O108" s="323"/>
      <c r="P108" s="323"/>
      <c r="Q108" s="323"/>
      <c r="R108" s="323"/>
      <c r="S108" s="323"/>
      <c r="T108" s="323"/>
      <c r="U108" s="323"/>
      <c r="V108" s="323"/>
      <c r="W108" s="323"/>
      <c r="X108" s="326">
        <v>4</v>
      </c>
      <c r="Y108" s="326"/>
      <c r="Z108" s="323">
        <v>5</v>
      </c>
      <c r="AA108" s="323"/>
      <c r="AB108" s="323"/>
      <c r="AC108" s="323"/>
      <c r="AD108" s="323">
        <v>6</v>
      </c>
      <c r="AE108" s="323"/>
      <c r="AF108" s="323"/>
      <c r="AG108" s="323"/>
      <c r="AH108" s="19"/>
      <c r="AK108" s="209"/>
      <c r="AM108" s="215"/>
    </row>
    <row r="109" spans="1:54" ht="63.75" customHeight="1">
      <c r="C109" s="296"/>
      <c r="D109" s="298"/>
      <c r="E109" s="277"/>
      <c r="F109" s="278"/>
      <c r="G109" s="279"/>
      <c r="H109" s="310" t="s">
        <v>237</v>
      </c>
      <c r="I109" s="300"/>
      <c r="J109" s="300"/>
      <c r="K109" s="300"/>
      <c r="L109" s="300"/>
      <c r="M109" s="300"/>
      <c r="N109" s="300"/>
      <c r="O109" s="300"/>
      <c r="P109" s="300"/>
      <c r="Q109" s="300"/>
      <c r="R109" s="300"/>
      <c r="S109" s="300"/>
      <c r="T109" s="300"/>
      <c r="U109" s="300"/>
      <c r="V109" s="300"/>
      <c r="W109" s="301"/>
      <c r="X109" s="296" t="s">
        <v>238</v>
      </c>
      <c r="Y109" s="298"/>
      <c r="Z109" s="311">
        <f>IF(Z99&gt;Z98,AK110,AK109)</f>
        <v>52493330</v>
      </c>
      <c r="AA109" s="312"/>
      <c r="AB109" s="312"/>
      <c r="AC109" s="313"/>
      <c r="AD109" s="311">
        <f>IF(AD99&gt;AD98,AL110,AL109)</f>
        <v>56371000</v>
      </c>
      <c r="AE109" s="312"/>
      <c r="AF109" s="312"/>
      <c r="AG109" s="313"/>
      <c r="AH109" s="19"/>
      <c r="AK109" s="164">
        <f>Z97+Z98</f>
        <v>52493330</v>
      </c>
      <c r="AL109" s="164">
        <f>AD97+AD98</f>
        <v>56371000</v>
      </c>
      <c r="AM109" s="215"/>
    </row>
    <row r="110" spans="1:54" ht="48.75" customHeight="1">
      <c r="A110" s="71"/>
      <c r="B110" s="71"/>
      <c r="C110" s="330"/>
      <c r="D110" s="331"/>
      <c r="E110" s="332"/>
      <c r="F110" s="333"/>
      <c r="G110" s="334"/>
      <c r="H110" s="335" t="s">
        <v>239</v>
      </c>
      <c r="I110" s="336"/>
      <c r="J110" s="336"/>
      <c r="K110" s="336"/>
      <c r="L110" s="336"/>
      <c r="M110" s="336"/>
      <c r="N110" s="336"/>
      <c r="O110" s="336"/>
      <c r="P110" s="336"/>
      <c r="Q110" s="336"/>
      <c r="R110" s="336"/>
      <c r="S110" s="336"/>
      <c r="T110" s="336"/>
      <c r="U110" s="336"/>
      <c r="V110" s="336"/>
      <c r="W110" s="337"/>
      <c r="X110" s="296" t="s">
        <v>240</v>
      </c>
      <c r="Y110" s="298"/>
      <c r="Z110" s="311">
        <f>SUM(Z111:Z118)</f>
        <v>0</v>
      </c>
      <c r="AA110" s="312"/>
      <c r="AB110" s="312"/>
      <c r="AC110" s="313"/>
      <c r="AD110" s="311">
        <f>SUM(AD111:AD118)</f>
        <v>0</v>
      </c>
      <c r="AE110" s="312"/>
      <c r="AF110" s="312"/>
      <c r="AG110" s="313"/>
      <c r="AH110" s="19"/>
      <c r="AK110" s="164">
        <f>Z97+Z99</f>
        <v>52493330</v>
      </c>
      <c r="AL110" s="164">
        <f>AD97+AD99</f>
        <v>56371000</v>
      </c>
      <c r="AM110" s="215"/>
    </row>
    <row r="111" spans="1:54" ht="35.25" customHeight="1">
      <c r="C111" s="296" t="s">
        <v>241</v>
      </c>
      <c r="D111" s="298"/>
      <c r="E111" s="277">
        <v>711</v>
      </c>
      <c r="F111" s="278"/>
      <c r="G111" s="279"/>
      <c r="H111" s="310" t="s">
        <v>242</v>
      </c>
      <c r="I111" s="300"/>
      <c r="J111" s="300"/>
      <c r="K111" s="300"/>
      <c r="L111" s="300"/>
      <c r="M111" s="300"/>
      <c r="N111" s="300"/>
      <c r="O111" s="300"/>
      <c r="P111" s="300"/>
      <c r="Q111" s="300"/>
      <c r="R111" s="300"/>
      <c r="S111" s="300"/>
      <c r="T111" s="300"/>
      <c r="U111" s="300"/>
      <c r="V111" s="300"/>
      <c r="W111" s="301"/>
      <c r="X111" s="296" t="s">
        <v>243</v>
      </c>
      <c r="Y111" s="298"/>
      <c r="Z111" s="307"/>
      <c r="AA111" s="308"/>
      <c r="AB111" s="308"/>
      <c r="AC111" s="309"/>
      <c r="AD111" s="307"/>
      <c r="AE111" s="308"/>
      <c r="AF111" s="308"/>
      <c r="AG111" s="309"/>
      <c r="AH111" s="19"/>
      <c r="AK111" s="209"/>
      <c r="AM111" s="215"/>
    </row>
    <row r="112" spans="1:54" ht="21.75" customHeight="1">
      <c r="C112" s="296" t="s">
        <v>244</v>
      </c>
      <c r="D112" s="298"/>
      <c r="E112" s="277">
        <v>712</v>
      </c>
      <c r="F112" s="278"/>
      <c r="G112" s="279"/>
      <c r="H112" s="306" t="s">
        <v>53</v>
      </c>
      <c r="I112" s="300"/>
      <c r="J112" s="300"/>
      <c r="K112" s="300"/>
      <c r="L112" s="300"/>
      <c r="M112" s="300"/>
      <c r="N112" s="300"/>
      <c r="O112" s="300"/>
      <c r="P112" s="300"/>
      <c r="Q112" s="300"/>
      <c r="R112" s="300"/>
      <c r="S112" s="300"/>
      <c r="T112" s="300"/>
      <c r="U112" s="300"/>
      <c r="V112" s="300"/>
      <c r="W112" s="301"/>
      <c r="X112" s="296" t="s">
        <v>245</v>
      </c>
      <c r="Y112" s="298"/>
      <c r="Z112" s="307"/>
      <c r="AA112" s="308"/>
      <c r="AB112" s="308"/>
      <c r="AC112" s="309"/>
      <c r="AD112" s="307"/>
      <c r="AE112" s="308"/>
      <c r="AF112" s="308"/>
      <c r="AG112" s="309"/>
      <c r="AH112" s="19"/>
      <c r="AK112" s="209"/>
      <c r="AM112" s="215"/>
    </row>
    <row r="113" spans="3:39" ht="21.75" customHeight="1">
      <c r="C113" s="296" t="s">
        <v>246</v>
      </c>
      <c r="D113" s="298"/>
      <c r="E113" s="277">
        <v>713</v>
      </c>
      <c r="F113" s="278"/>
      <c r="G113" s="279"/>
      <c r="H113" s="306" t="s">
        <v>247</v>
      </c>
      <c r="I113" s="300"/>
      <c r="J113" s="300"/>
      <c r="K113" s="300"/>
      <c r="L113" s="300"/>
      <c r="M113" s="300"/>
      <c r="N113" s="300"/>
      <c r="O113" s="300"/>
      <c r="P113" s="300"/>
      <c r="Q113" s="300"/>
      <c r="R113" s="300"/>
      <c r="S113" s="300"/>
      <c r="T113" s="300"/>
      <c r="U113" s="300"/>
      <c r="V113" s="300"/>
      <c r="W113" s="301"/>
      <c r="X113" s="296" t="s">
        <v>248</v>
      </c>
      <c r="Y113" s="298"/>
      <c r="Z113" s="307"/>
      <c r="AA113" s="308"/>
      <c r="AB113" s="308"/>
      <c r="AC113" s="309"/>
      <c r="AD113" s="307"/>
      <c r="AE113" s="308"/>
      <c r="AF113" s="308"/>
      <c r="AG113" s="309"/>
      <c r="AH113" s="19"/>
      <c r="AK113" s="209"/>
      <c r="AM113" s="215"/>
    </row>
    <row r="114" spans="3:39" ht="21.75" customHeight="1">
      <c r="C114" s="296" t="s">
        <v>249</v>
      </c>
      <c r="D114" s="298"/>
      <c r="E114" s="277">
        <v>714</v>
      </c>
      <c r="F114" s="278"/>
      <c r="G114" s="279"/>
      <c r="H114" s="306" t="s">
        <v>250</v>
      </c>
      <c r="I114" s="300"/>
      <c r="J114" s="300"/>
      <c r="K114" s="300"/>
      <c r="L114" s="300"/>
      <c r="M114" s="300"/>
      <c r="N114" s="300"/>
      <c r="O114" s="300"/>
      <c r="P114" s="300"/>
      <c r="Q114" s="300"/>
      <c r="R114" s="300"/>
      <c r="S114" s="300"/>
      <c r="T114" s="300"/>
      <c r="U114" s="300"/>
      <c r="V114" s="300"/>
      <c r="W114" s="301"/>
      <c r="X114" s="296" t="s">
        <v>251</v>
      </c>
      <c r="Y114" s="298"/>
      <c r="Z114" s="307"/>
      <c r="AA114" s="308"/>
      <c r="AB114" s="308"/>
      <c r="AC114" s="309"/>
      <c r="AD114" s="307"/>
      <c r="AE114" s="308"/>
      <c r="AF114" s="308"/>
      <c r="AG114" s="309"/>
      <c r="AH114" s="19"/>
      <c r="AK114" s="209"/>
      <c r="AM114" s="215"/>
    </row>
    <row r="115" spans="3:39" ht="35.25" customHeight="1">
      <c r="C115" s="296" t="s">
        <v>252</v>
      </c>
      <c r="D115" s="298"/>
      <c r="E115" s="277">
        <v>715</v>
      </c>
      <c r="F115" s="278"/>
      <c r="G115" s="279"/>
      <c r="H115" s="310" t="s">
        <v>253</v>
      </c>
      <c r="I115" s="300"/>
      <c r="J115" s="300"/>
      <c r="K115" s="300"/>
      <c r="L115" s="300"/>
      <c r="M115" s="300"/>
      <c r="N115" s="300"/>
      <c r="O115" s="300"/>
      <c r="P115" s="300"/>
      <c r="Q115" s="300"/>
      <c r="R115" s="300"/>
      <c r="S115" s="300"/>
      <c r="T115" s="300"/>
      <c r="U115" s="300"/>
      <c r="V115" s="300"/>
      <c r="W115" s="301"/>
      <c r="X115" s="296" t="s">
        <v>254</v>
      </c>
      <c r="Y115" s="298"/>
      <c r="Z115" s="307"/>
      <c r="AA115" s="308"/>
      <c r="AB115" s="308"/>
      <c r="AC115" s="309"/>
      <c r="AD115" s="307"/>
      <c r="AE115" s="308"/>
      <c r="AF115" s="308"/>
      <c r="AG115" s="309"/>
      <c r="AH115" s="19"/>
      <c r="AK115" s="209"/>
      <c r="AM115" s="215"/>
    </row>
    <row r="116" spans="3:39" ht="21.75" customHeight="1">
      <c r="C116" s="296" t="s">
        <v>255</v>
      </c>
      <c r="D116" s="298"/>
      <c r="E116" s="277">
        <v>716</v>
      </c>
      <c r="F116" s="278"/>
      <c r="G116" s="279"/>
      <c r="H116" s="306" t="s">
        <v>256</v>
      </c>
      <c r="I116" s="300"/>
      <c r="J116" s="300"/>
      <c r="K116" s="300"/>
      <c r="L116" s="300"/>
      <c r="M116" s="300"/>
      <c r="N116" s="300"/>
      <c r="O116" s="300"/>
      <c r="P116" s="300"/>
      <c r="Q116" s="300"/>
      <c r="R116" s="300"/>
      <c r="S116" s="300"/>
      <c r="T116" s="300"/>
      <c r="U116" s="300"/>
      <c r="V116" s="300"/>
      <c r="W116" s="301"/>
      <c r="X116" s="296" t="s">
        <v>257</v>
      </c>
      <c r="Y116" s="298"/>
      <c r="Z116" s="307"/>
      <c r="AA116" s="308"/>
      <c r="AB116" s="308"/>
      <c r="AC116" s="309"/>
      <c r="AD116" s="307"/>
      <c r="AE116" s="308"/>
      <c r="AF116" s="308"/>
      <c r="AG116" s="309"/>
      <c r="AH116" s="19"/>
      <c r="AK116" s="209"/>
      <c r="AM116" s="215"/>
    </row>
    <row r="117" spans="3:39" ht="21.75" customHeight="1">
      <c r="C117" s="296" t="s">
        <v>258</v>
      </c>
      <c r="D117" s="298"/>
      <c r="E117" s="277">
        <v>717</v>
      </c>
      <c r="F117" s="278"/>
      <c r="G117" s="279"/>
      <c r="H117" s="306" t="s">
        <v>259</v>
      </c>
      <c r="I117" s="300"/>
      <c r="J117" s="300"/>
      <c r="K117" s="300"/>
      <c r="L117" s="300"/>
      <c r="M117" s="300"/>
      <c r="N117" s="300"/>
      <c r="O117" s="300"/>
      <c r="P117" s="300"/>
      <c r="Q117" s="300"/>
      <c r="R117" s="300"/>
      <c r="S117" s="300"/>
      <c r="T117" s="300"/>
      <c r="U117" s="300"/>
      <c r="V117" s="300"/>
      <c r="W117" s="301"/>
      <c r="X117" s="296" t="s">
        <v>260</v>
      </c>
      <c r="Y117" s="298"/>
      <c r="Z117" s="307"/>
      <c r="AA117" s="308"/>
      <c r="AB117" s="308"/>
      <c r="AC117" s="309"/>
      <c r="AD117" s="307"/>
      <c r="AE117" s="308"/>
      <c r="AF117" s="308"/>
      <c r="AG117" s="309"/>
      <c r="AH117" s="19"/>
      <c r="AK117" s="209"/>
      <c r="AM117" s="215"/>
    </row>
    <row r="118" spans="3:39" ht="35.25" customHeight="1">
      <c r="C118" s="296" t="s">
        <v>261</v>
      </c>
      <c r="D118" s="298"/>
      <c r="E118" s="277">
        <v>718</v>
      </c>
      <c r="F118" s="278"/>
      <c r="G118" s="279"/>
      <c r="H118" s="310" t="s">
        <v>262</v>
      </c>
      <c r="I118" s="300"/>
      <c r="J118" s="300"/>
      <c r="K118" s="300"/>
      <c r="L118" s="300"/>
      <c r="M118" s="300"/>
      <c r="N118" s="300"/>
      <c r="O118" s="300"/>
      <c r="P118" s="300"/>
      <c r="Q118" s="300"/>
      <c r="R118" s="300"/>
      <c r="S118" s="300"/>
      <c r="T118" s="300"/>
      <c r="U118" s="300"/>
      <c r="V118" s="300"/>
      <c r="W118" s="301"/>
      <c r="X118" s="296" t="s">
        <v>263</v>
      </c>
      <c r="Y118" s="298"/>
      <c r="Z118" s="307"/>
      <c r="AA118" s="308"/>
      <c r="AB118" s="308"/>
      <c r="AC118" s="309"/>
      <c r="AD118" s="307"/>
      <c r="AE118" s="308"/>
      <c r="AF118" s="308"/>
      <c r="AG118" s="309"/>
      <c r="AH118" s="19"/>
      <c r="AK118" s="209"/>
      <c r="AM118" s="215"/>
    </row>
    <row r="119" spans="3:39" ht="34.5" customHeight="1">
      <c r="C119" s="296"/>
      <c r="D119" s="298"/>
      <c r="E119" s="277"/>
      <c r="F119" s="278"/>
      <c r="G119" s="279"/>
      <c r="H119" s="310" t="s">
        <v>264</v>
      </c>
      <c r="I119" s="300"/>
      <c r="J119" s="300"/>
      <c r="K119" s="300"/>
      <c r="L119" s="300"/>
      <c r="M119" s="300"/>
      <c r="N119" s="300"/>
      <c r="O119" s="300"/>
      <c r="P119" s="300"/>
      <c r="Q119" s="300"/>
      <c r="R119" s="300"/>
      <c r="S119" s="300"/>
      <c r="T119" s="300"/>
      <c r="U119" s="300"/>
      <c r="V119" s="300"/>
      <c r="W119" s="301"/>
      <c r="X119" s="296" t="s">
        <v>265</v>
      </c>
      <c r="Y119" s="298"/>
      <c r="Z119" s="311">
        <f>SUM(Z120:Z124)</f>
        <v>0</v>
      </c>
      <c r="AA119" s="312"/>
      <c r="AB119" s="312"/>
      <c r="AC119" s="313"/>
      <c r="AD119" s="311">
        <f>SUM(AD120:AD124)</f>
        <v>0</v>
      </c>
      <c r="AE119" s="312"/>
      <c r="AF119" s="312"/>
      <c r="AG119" s="313"/>
      <c r="AH119" s="19"/>
      <c r="AK119" s="209"/>
      <c r="AM119" s="215"/>
    </row>
    <row r="120" spans="3:39" ht="19.149999999999999" customHeight="1">
      <c r="C120" s="296" t="s">
        <v>266</v>
      </c>
      <c r="D120" s="298"/>
      <c r="E120" s="277">
        <v>721</v>
      </c>
      <c r="F120" s="278"/>
      <c r="G120" s="279"/>
      <c r="H120" s="306" t="s">
        <v>267</v>
      </c>
      <c r="I120" s="300"/>
      <c r="J120" s="300"/>
      <c r="K120" s="300"/>
      <c r="L120" s="300"/>
      <c r="M120" s="300"/>
      <c r="N120" s="300"/>
      <c r="O120" s="300"/>
      <c r="P120" s="300"/>
      <c r="Q120" s="300"/>
      <c r="R120" s="300"/>
      <c r="S120" s="300"/>
      <c r="T120" s="300"/>
      <c r="U120" s="300"/>
      <c r="V120" s="300"/>
      <c r="W120" s="301"/>
      <c r="X120" s="296" t="s">
        <v>268</v>
      </c>
      <c r="Y120" s="298"/>
      <c r="Z120" s="307"/>
      <c r="AA120" s="308"/>
      <c r="AB120" s="308"/>
      <c r="AC120" s="309"/>
      <c r="AD120" s="307"/>
      <c r="AE120" s="308"/>
      <c r="AF120" s="308"/>
      <c r="AG120" s="309"/>
      <c r="AH120" s="19"/>
      <c r="AK120" s="209"/>
      <c r="AM120" s="215"/>
    </row>
    <row r="121" spans="3:39" ht="19.149999999999999" customHeight="1">
      <c r="C121" s="296" t="s">
        <v>269</v>
      </c>
      <c r="D121" s="298"/>
      <c r="E121" s="277">
        <v>722</v>
      </c>
      <c r="F121" s="278"/>
      <c r="G121" s="279"/>
      <c r="H121" s="306" t="s">
        <v>270</v>
      </c>
      <c r="I121" s="300"/>
      <c r="J121" s="300"/>
      <c r="K121" s="300"/>
      <c r="L121" s="300"/>
      <c r="M121" s="300"/>
      <c r="N121" s="300"/>
      <c r="O121" s="300"/>
      <c r="P121" s="300"/>
      <c r="Q121" s="300"/>
      <c r="R121" s="300"/>
      <c r="S121" s="300"/>
      <c r="T121" s="300"/>
      <c r="U121" s="300"/>
      <c r="V121" s="300"/>
      <c r="W121" s="301"/>
      <c r="X121" s="296" t="s">
        <v>271</v>
      </c>
      <c r="Y121" s="298"/>
      <c r="Z121" s="307"/>
      <c r="AA121" s="308"/>
      <c r="AB121" s="308"/>
      <c r="AC121" s="309"/>
      <c r="AD121" s="307"/>
      <c r="AE121" s="308"/>
      <c r="AF121" s="308"/>
      <c r="AG121" s="309"/>
      <c r="AH121" s="19"/>
      <c r="AK121" s="209"/>
      <c r="AM121" s="215"/>
    </row>
    <row r="122" spans="3:39" ht="19.149999999999999" customHeight="1">
      <c r="C122" s="296" t="s">
        <v>272</v>
      </c>
      <c r="D122" s="298"/>
      <c r="E122" s="277">
        <v>723</v>
      </c>
      <c r="F122" s="278"/>
      <c r="G122" s="279"/>
      <c r="H122" s="306" t="s">
        <v>273</v>
      </c>
      <c r="I122" s="300"/>
      <c r="J122" s="300"/>
      <c r="K122" s="300"/>
      <c r="L122" s="300"/>
      <c r="M122" s="300"/>
      <c r="N122" s="300"/>
      <c r="O122" s="300"/>
      <c r="P122" s="300"/>
      <c r="Q122" s="300"/>
      <c r="R122" s="300"/>
      <c r="S122" s="300"/>
      <c r="T122" s="300"/>
      <c r="U122" s="300"/>
      <c r="V122" s="300"/>
      <c r="W122" s="301"/>
      <c r="X122" s="296" t="s">
        <v>274</v>
      </c>
      <c r="Y122" s="298"/>
      <c r="Z122" s="307"/>
      <c r="AA122" s="308"/>
      <c r="AB122" s="308"/>
      <c r="AC122" s="309"/>
      <c r="AD122" s="307"/>
      <c r="AE122" s="308"/>
      <c r="AF122" s="308"/>
      <c r="AG122" s="309"/>
      <c r="AH122" s="19"/>
      <c r="AK122" s="209"/>
      <c r="AM122" s="215"/>
    </row>
    <row r="123" spans="3:39" ht="19.149999999999999" customHeight="1">
      <c r="C123" s="296" t="s">
        <v>275</v>
      </c>
      <c r="D123" s="298"/>
      <c r="E123" s="277">
        <v>724</v>
      </c>
      <c r="F123" s="278"/>
      <c r="G123" s="279"/>
      <c r="H123" s="306" t="s">
        <v>276</v>
      </c>
      <c r="I123" s="300"/>
      <c r="J123" s="300"/>
      <c r="K123" s="300"/>
      <c r="L123" s="300"/>
      <c r="M123" s="300"/>
      <c r="N123" s="300"/>
      <c r="O123" s="300"/>
      <c r="P123" s="300"/>
      <c r="Q123" s="300"/>
      <c r="R123" s="300"/>
      <c r="S123" s="300"/>
      <c r="T123" s="300"/>
      <c r="U123" s="300"/>
      <c r="V123" s="300"/>
      <c r="W123" s="301"/>
      <c r="X123" s="296" t="s">
        <v>277</v>
      </c>
      <c r="Y123" s="298"/>
      <c r="Z123" s="307"/>
      <c r="AA123" s="308"/>
      <c r="AB123" s="308"/>
      <c r="AC123" s="309"/>
      <c r="AD123" s="307"/>
      <c r="AE123" s="308"/>
      <c r="AF123" s="308"/>
      <c r="AG123" s="309"/>
      <c r="AH123" s="19"/>
      <c r="AK123" s="209"/>
      <c r="AM123" s="215"/>
    </row>
    <row r="124" spans="3:39" ht="19.149999999999999" customHeight="1">
      <c r="C124" s="296" t="s">
        <v>278</v>
      </c>
      <c r="D124" s="298"/>
      <c r="E124" s="277">
        <v>725</v>
      </c>
      <c r="F124" s="278"/>
      <c r="G124" s="279"/>
      <c r="H124" s="306" t="s">
        <v>279</v>
      </c>
      <c r="I124" s="300"/>
      <c r="J124" s="300"/>
      <c r="K124" s="300"/>
      <c r="L124" s="300"/>
      <c r="M124" s="300"/>
      <c r="N124" s="300"/>
      <c r="O124" s="300"/>
      <c r="P124" s="300"/>
      <c r="Q124" s="300"/>
      <c r="R124" s="300"/>
      <c r="S124" s="300"/>
      <c r="T124" s="300"/>
      <c r="U124" s="300"/>
      <c r="V124" s="300"/>
      <c r="W124" s="301"/>
      <c r="X124" s="296" t="s">
        <v>280</v>
      </c>
      <c r="Y124" s="298"/>
      <c r="Z124" s="307"/>
      <c r="AA124" s="308"/>
      <c r="AB124" s="308"/>
      <c r="AC124" s="309"/>
      <c r="AD124" s="307"/>
      <c r="AE124" s="308"/>
      <c r="AF124" s="308"/>
      <c r="AG124" s="309"/>
      <c r="AH124" s="19"/>
      <c r="AK124" s="209"/>
      <c r="AM124" s="215"/>
    </row>
    <row r="125" spans="3:39" ht="35.25" customHeight="1">
      <c r="C125" s="296"/>
      <c r="D125" s="298"/>
      <c r="E125" s="277"/>
      <c r="F125" s="278"/>
      <c r="G125" s="279"/>
      <c r="H125" s="310" t="s">
        <v>281</v>
      </c>
      <c r="I125" s="300"/>
      <c r="J125" s="300"/>
      <c r="K125" s="300"/>
      <c r="L125" s="300"/>
      <c r="M125" s="300"/>
      <c r="N125" s="300"/>
      <c r="O125" s="300"/>
      <c r="P125" s="300"/>
      <c r="Q125" s="300"/>
      <c r="R125" s="300"/>
      <c r="S125" s="300"/>
      <c r="T125" s="300"/>
      <c r="U125" s="300"/>
      <c r="V125" s="300"/>
      <c r="W125" s="301"/>
      <c r="X125" s="296" t="s">
        <v>282</v>
      </c>
      <c r="Y125" s="298"/>
      <c r="Z125" s="311">
        <f>SUM(Z126:Z129)</f>
        <v>0</v>
      </c>
      <c r="AA125" s="312"/>
      <c r="AB125" s="312"/>
      <c r="AC125" s="313"/>
      <c r="AD125" s="311">
        <f>SUM(AD126:AD129)</f>
        <v>0</v>
      </c>
      <c r="AE125" s="312"/>
      <c r="AF125" s="312"/>
      <c r="AG125" s="313"/>
      <c r="AH125" s="19"/>
      <c r="AK125" s="209"/>
      <c r="AM125" s="215"/>
    </row>
    <row r="126" spans="3:39" ht="19.149999999999999" customHeight="1">
      <c r="C126" s="296" t="s">
        <v>283</v>
      </c>
      <c r="D126" s="298"/>
      <c r="E126" s="277">
        <v>731</v>
      </c>
      <c r="F126" s="278"/>
      <c r="G126" s="279"/>
      <c r="H126" s="306" t="s">
        <v>284</v>
      </c>
      <c r="I126" s="300"/>
      <c r="J126" s="300"/>
      <c r="K126" s="300"/>
      <c r="L126" s="300"/>
      <c r="M126" s="300"/>
      <c r="N126" s="300"/>
      <c r="O126" s="300"/>
      <c r="P126" s="300"/>
      <c r="Q126" s="300"/>
      <c r="R126" s="300"/>
      <c r="S126" s="300"/>
      <c r="T126" s="300"/>
      <c r="U126" s="300"/>
      <c r="V126" s="300"/>
      <c r="W126" s="301"/>
      <c r="X126" s="296" t="s">
        <v>285</v>
      </c>
      <c r="Y126" s="298"/>
      <c r="Z126" s="307"/>
      <c r="AA126" s="308"/>
      <c r="AB126" s="308"/>
      <c r="AC126" s="309"/>
      <c r="AD126" s="307"/>
      <c r="AE126" s="308"/>
      <c r="AF126" s="308"/>
      <c r="AG126" s="309"/>
      <c r="AH126" s="19"/>
      <c r="AK126" s="209"/>
      <c r="AM126" s="215"/>
    </row>
    <row r="127" spans="3:39" ht="19.149999999999999" customHeight="1">
      <c r="C127" s="296" t="s">
        <v>286</v>
      </c>
      <c r="D127" s="298"/>
      <c r="E127" s="277">
        <v>732</v>
      </c>
      <c r="F127" s="278"/>
      <c r="G127" s="279"/>
      <c r="H127" s="306" t="s">
        <v>287</v>
      </c>
      <c r="I127" s="300"/>
      <c r="J127" s="300"/>
      <c r="K127" s="300"/>
      <c r="L127" s="300"/>
      <c r="M127" s="300"/>
      <c r="N127" s="300"/>
      <c r="O127" s="300"/>
      <c r="P127" s="300"/>
      <c r="Q127" s="300"/>
      <c r="R127" s="300"/>
      <c r="S127" s="300"/>
      <c r="T127" s="300"/>
      <c r="U127" s="300"/>
      <c r="V127" s="300"/>
      <c r="W127" s="301"/>
      <c r="X127" s="296" t="s">
        <v>288</v>
      </c>
      <c r="Y127" s="298"/>
      <c r="Z127" s="307"/>
      <c r="AA127" s="308"/>
      <c r="AB127" s="308"/>
      <c r="AC127" s="309"/>
      <c r="AD127" s="307"/>
      <c r="AE127" s="308"/>
      <c r="AF127" s="308"/>
      <c r="AG127" s="309"/>
      <c r="AH127" s="19"/>
      <c r="AK127" s="209"/>
      <c r="AM127" s="215"/>
    </row>
    <row r="128" spans="3:39" ht="35.25" customHeight="1">
      <c r="C128" s="296" t="s">
        <v>289</v>
      </c>
      <c r="D128" s="298"/>
      <c r="E128" s="277">
        <v>733</v>
      </c>
      <c r="F128" s="278"/>
      <c r="G128" s="279"/>
      <c r="H128" s="310" t="s">
        <v>290</v>
      </c>
      <c r="I128" s="300"/>
      <c r="J128" s="300"/>
      <c r="K128" s="300"/>
      <c r="L128" s="300"/>
      <c r="M128" s="300"/>
      <c r="N128" s="300"/>
      <c r="O128" s="300"/>
      <c r="P128" s="300"/>
      <c r="Q128" s="300"/>
      <c r="R128" s="300"/>
      <c r="S128" s="300"/>
      <c r="T128" s="300"/>
      <c r="U128" s="300"/>
      <c r="V128" s="300"/>
      <c r="W128" s="301"/>
      <c r="X128" s="296" t="s">
        <v>291</v>
      </c>
      <c r="Y128" s="298"/>
      <c r="Z128" s="307"/>
      <c r="AA128" s="308"/>
      <c r="AB128" s="308"/>
      <c r="AC128" s="309"/>
      <c r="AD128" s="307"/>
      <c r="AE128" s="308"/>
      <c r="AF128" s="308"/>
      <c r="AG128" s="309"/>
      <c r="AH128" s="19"/>
      <c r="AK128" s="209"/>
      <c r="AM128" s="215"/>
    </row>
    <row r="129" spans="1:54" ht="22.5" customHeight="1">
      <c r="C129" s="296" t="s">
        <v>292</v>
      </c>
      <c r="D129" s="298"/>
      <c r="E129" s="277">
        <v>734</v>
      </c>
      <c r="F129" s="278"/>
      <c r="G129" s="279"/>
      <c r="H129" s="306" t="s">
        <v>293</v>
      </c>
      <c r="I129" s="300"/>
      <c r="J129" s="300"/>
      <c r="K129" s="300"/>
      <c r="L129" s="300"/>
      <c r="M129" s="300"/>
      <c r="N129" s="300"/>
      <c r="O129" s="300"/>
      <c r="P129" s="300"/>
      <c r="Q129" s="300"/>
      <c r="R129" s="300"/>
      <c r="S129" s="300"/>
      <c r="T129" s="300"/>
      <c r="U129" s="300"/>
      <c r="V129" s="300"/>
      <c r="W129" s="301"/>
      <c r="X129" s="296" t="s">
        <v>294</v>
      </c>
      <c r="Y129" s="298"/>
      <c r="Z129" s="307"/>
      <c r="AA129" s="308"/>
      <c r="AB129" s="308"/>
      <c r="AC129" s="309"/>
      <c r="AD129" s="307"/>
      <c r="AE129" s="308"/>
      <c r="AF129" s="308"/>
      <c r="AG129" s="309"/>
      <c r="AH129" s="19"/>
      <c r="AK129" s="209"/>
      <c r="AM129" s="215"/>
    </row>
    <row r="130" spans="1:54" ht="35.25" customHeight="1">
      <c r="C130" s="296"/>
      <c r="D130" s="298"/>
      <c r="E130" s="277"/>
      <c r="F130" s="278"/>
      <c r="G130" s="279"/>
      <c r="H130" s="310" t="s">
        <v>295</v>
      </c>
      <c r="I130" s="300"/>
      <c r="J130" s="300"/>
      <c r="K130" s="300"/>
      <c r="L130" s="300"/>
      <c r="M130" s="300"/>
      <c r="N130" s="300"/>
      <c r="O130" s="300"/>
      <c r="P130" s="300"/>
      <c r="Q130" s="300"/>
      <c r="R130" s="300"/>
      <c r="S130" s="300"/>
      <c r="T130" s="300"/>
      <c r="U130" s="300"/>
      <c r="V130" s="300"/>
      <c r="W130" s="301"/>
      <c r="X130" s="296" t="s">
        <v>296</v>
      </c>
      <c r="Y130" s="298"/>
      <c r="Z130" s="311">
        <f>SUM(Z135:Z138)</f>
        <v>52493330</v>
      </c>
      <c r="AA130" s="312"/>
      <c r="AB130" s="312"/>
      <c r="AC130" s="313"/>
      <c r="AD130" s="311">
        <f>SUM(AD135:AD138)</f>
        <v>56371000</v>
      </c>
      <c r="AE130" s="312"/>
      <c r="AF130" s="312"/>
      <c r="AG130" s="313"/>
      <c r="AH130" s="19"/>
      <c r="AK130" s="209"/>
      <c r="AM130" s="215"/>
    </row>
    <row r="131" spans="1:54" s="5" customFormat="1" ht="4.1500000000000004" customHeight="1">
      <c r="C131" s="229"/>
      <c r="D131" s="229"/>
      <c r="E131" s="215"/>
      <c r="F131" s="215"/>
      <c r="G131" s="215"/>
      <c r="H131" s="87"/>
      <c r="I131" s="226"/>
      <c r="J131" s="226"/>
      <c r="K131" s="226"/>
      <c r="L131" s="226"/>
      <c r="M131" s="226"/>
      <c r="N131" s="226"/>
      <c r="O131" s="226"/>
      <c r="P131" s="226"/>
      <c r="Q131" s="226"/>
      <c r="R131" s="226"/>
      <c r="S131" s="226"/>
      <c r="T131" s="226"/>
      <c r="U131" s="226"/>
      <c r="V131" s="226"/>
      <c r="W131" s="226"/>
      <c r="X131" s="229"/>
      <c r="Y131" s="229"/>
      <c r="Z131" s="56"/>
      <c r="AA131" s="56"/>
      <c r="AB131" s="56"/>
      <c r="AC131" s="56"/>
      <c r="AD131" s="56"/>
      <c r="AE131" s="56"/>
      <c r="AF131" s="56"/>
      <c r="AG131" s="56"/>
      <c r="AH131" s="20"/>
      <c r="AK131" s="209"/>
      <c r="AL131" s="26"/>
      <c r="AM131" s="215"/>
      <c r="AN131" s="42"/>
      <c r="AO131" s="42"/>
      <c r="AP131" s="42"/>
      <c r="AQ131" s="42"/>
      <c r="AR131" s="26"/>
      <c r="AS131" s="26"/>
      <c r="AT131" s="26"/>
      <c r="AU131" s="26"/>
      <c r="AV131" s="26"/>
      <c r="AW131" s="26"/>
      <c r="AX131" s="26"/>
      <c r="AY131" s="26"/>
      <c r="AZ131" s="43"/>
      <c r="BA131" s="43"/>
      <c r="BB131" s="43"/>
    </row>
    <row r="132" spans="1:54" ht="15" customHeight="1">
      <c r="C132" s="316" t="s">
        <v>38</v>
      </c>
      <c r="D132" s="316"/>
      <c r="E132" s="317" t="s">
        <v>39</v>
      </c>
      <c r="F132" s="318"/>
      <c r="G132" s="319"/>
      <c r="H132" s="323" t="s">
        <v>40</v>
      </c>
      <c r="I132" s="323"/>
      <c r="J132" s="323"/>
      <c r="K132" s="323"/>
      <c r="L132" s="323"/>
      <c r="M132" s="323"/>
      <c r="N132" s="323"/>
      <c r="O132" s="323"/>
      <c r="P132" s="323"/>
      <c r="Q132" s="323"/>
      <c r="R132" s="323"/>
      <c r="S132" s="323"/>
      <c r="T132" s="323"/>
      <c r="U132" s="323"/>
      <c r="V132" s="323"/>
      <c r="W132" s="323"/>
      <c r="X132" s="316" t="s">
        <v>41</v>
      </c>
      <c r="Y132" s="316"/>
      <c r="Z132" s="324" t="s">
        <v>42</v>
      </c>
      <c r="AA132" s="324"/>
      <c r="AB132" s="324"/>
      <c r="AC132" s="324"/>
      <c r="AD132" s="324"/>
      <c r="AE132" s="324"/>
      <c r="AF132" s="324"/>
      <c r="AG132" s="324"/>
      <c r="AH132" s="19"/>
      <c r="AK132" s="209"/>
      <c r="AM132" s="215"/>
    </row>
    <row r="133" spans="1:54" s="42" customFormat="1" ht="26.25" customHeight="1">
      <c r="A133" s="2"/>
      <c r="B133" s="2"/>
      <c r="C133" s="316"/>
      <c r="D133" s="316"/>
      <c r="E133" s="320"/>
      <c r="F133" s="321"/>
      <c r="G133" s="322"/>
      <c r="H133" s="323"/>
      <c r="I133" s="323"/>
      <c r="J133" s="323"/>
      <c r="K133" s="323"/>
      <c r="L133" s="323"/>
      <c r="M133" s="323"/>
      <c r="N133" s="323"/>
      <c r="O133" s="323"/>
      <c r="P133" s="323"/>
      <c r="Q133" s="323"/>
      <c r="R133" s="323"/>
      <c r="S133" s="323"/>
      <c r="T133" s="323"/>
      <c r="U133" s="323"/>
      <c r="V133" s="323"/>
      <c r="W133" s="323"/>
      <c r="X133" s="316"/>
      <c r="Y133" s="316"/>
      <c r="Z133" s="325" t="s">
        <v>43</v>
      </c>
      <c r="AA133" s="325"/>
      <c r="AB133" s="325"/>
      <c r="AC133" s="325"/>
      <c r="AD133" s="325" t="s">
        <v>44</v>
      </c>
      <c r="AE133" s="325"/>
      <c r="AF133" s="325"/>
      <c r="AG133" s="325"/>
      <c r="AH133" s="19"/>
      <c r="AI133" s="2"/>
      <c r="AJ133" s="2"/>
      <c r="AK133" s="209"/>
      <c r="AL133" s="26"/>
      <c r="AM133" s="215"/>
      <c r="AO133" s="40"/>
      <c r="AP133" s="40"/>
      <c r="AQ133" s="40"/>
      <c r="AR133" s="21"/>
      <c r="AS133" s="21"/>
      <c r="AT133" s="21"/>
      <c r="AU133" s="21"/>
      <c r="AV133" s="21"/>
      <c r="AW133" s="21"/>
      <c r="AX133" s="21"/>
      <c r="AY133" s="21"/>
      <c r="AZ133" s="29"/>
      <c r="BA133" s="29"/>
      <c r="BB133" s="29"/>
    </row>
    <row r="134" spans="1:54" s="42" customFormat="1" ht="10.5" customHeight="1">
      <c r="A134" s="2"/>
      <c r="B134" s="2"/>
      <c r="C134" s="326">
        <v>1</v>
      </c>
      <c r="D134" s="326"/>
      <c r="E134" s="327">
        <v>2</v>
      </c>
      <c r="F134" s="328"/>
      <c r="G134" s="329"/>
      <c r="H134" s="323">
        <v>3</v>
      </c>
      <c r="I134" s="323"/>
      <c r="J134" s="323"/>
      <c r="K134" s="323"/>
      <c r="L134" s="323"/>
      <c r="M134" s="323"/>
      <c r="N134" s="323"/>
      <c r="O134" s="323"/>
      <c r="P134" s="323"/>
      <c r="Q134" s="323"/>
      <c r="R134" s="323"/>
      <c r="S134" s="323"/>
      <c r="T134" s="323"/>
      <c r="U134" s="323"/>
      <c r="V134" s="323"/>
      <c r="W134" s="323"/>
      <c r="X134" s="326">
        <v>4</v>
      </c>
      <c r="Y134" s="326"/>
      <c r="Z134" s="323">
        <v>5</v>
      </c>
      <c r="AA134" s="323"/>
      <c r="AB134" s="323"/>
      <c r="AC134" s="323"/>
      <c r="AD134" s="323">
        <v>6</v>
      </c>
      <c r="AE134" s="323"/>
      <c r="AF134" s="323"/>
      <c r="AG134" s="323"/>
      <c r="AH134" s="19"/>
      <c r="AI134" s="2"/>
      <c r="AJ134" s="2"/>
      <c r="AK134" s="209"/>
      <c r="AL134" s="26"/>
      <c r="AM134" s="215"/>
      <c r="AO134" s="40"/>
      <c r="AP134" s="40"/>
      <c r="AQ134" s="40"/>
      <c r="AR134" s="21"/>
      <c r="AS134" s="21"/>
      <c r="AT134" s="21"/>
      <c r="AU134" s="21"/>
      <c r="AV134" s="21"/>
      <c r="AW134" s="21"/>
      <c r="AX134" s="21"/>
      <c r="AY134" s="21"/>
      <c r="AZ134" s="29"/>
      <c r="BA134" s="29"/>
      <c r="BB134" s="29"/>
    </row>
    <row r="135" spans="1:54" s="42" customFormat="1" ht="21" customHeight="1">
      <c r="A135" s="2"/>
      <c r="B135" s="2"/>
      <c r="C135" s="296" t="s">
        <v>297</v>
      </c>
      <c r="D135" s="298"/>
      <c r="E135" s="277">
        <v>741</v>
      </c>
      <c r="F135" s="278"/>
      <c r="G135" s="279"/>
      <c r="H135" s="310" t="s">
        <v>298</v>
      </c>
      <c r="I135" s="314"/>
      <c r="J135" s="314"/>
      <c r="K135" s="314"/>
      <c r="L135" s="314"/>
      <c r="M135" s="314"/>
      <c r="N135" s="314"/>
      <c r="O135" s="314"/>
      <c r="P135" s="314"/>
      <c r="Q135" s="314"/>
      <c r="R135" s="314"/>
      <c r="S135" s="314"/>
      <c r="T135" s="314"/>
      <c r="U135" s="314"/>
      <c r="V135" s="314"/>
      <c r="W135" s="315"/>
      <c r="X135" s="296" t="s">
        <v>299</v>
      </c>
      <c r="Y135" s="298"/>
      <c r="Z135" s="307">
        <v>52493330</v>
      </c>
      <c r="AA135" s="308"/>
      <c r="AB135" s="308"/>
      <c r="AC135" s="309"/>
      <c r="AD135" s="307">
        <v>56371000</v>
      </c>
      <c r="AE135" s="308"/>
      <c r="AF135" s="308"/>
      <c r="AG135" s="309"/>
      <c r="AH135" s="19"/>
      <c r="AI135" s="2"/>
      <c r="AJ135" s="2"/>
      <c r="AK135" s="209"/>
      <c r="AL135" s="26"/>
      <c r="AM135" s="215"/>
      <c r="AO135" s="40"/>
      <c r="AP135" s="40"/>
      <c r="AQ135" s="40"/>
      <c r="AR135" s="21"/>
      <c r="AS135" s="21"/>
      <c r="AT135" s="21"/>
      <c r="AU135" s="21"/>
      <c r="AV135" s="21"/>
      <c r="AW135" s="21"/>
      <c r="AX135" s="21"/>
      <c r="AY135" s="21"/>
      <c r="AZ135" s="29"/>
      <c r="BA135" s="29"/>
      <c r="BB135" s="29"/>
    </row>
    <row r="136" spans="1:54" s="42" customFormat="1" ht="21" customHeight="1">
      <c r="A136" s="2"/>
      <c r="B136" s="2"/>
      <c r="C136" s="296" t="s">
        <v>300</v>
      </c>
      <c r="D136" s="298"/>
      <c r="E136" s="277">
        <v>742</v>
      </c>
      <c r="F136" s="278"/>
      <c r="G136" s="279"/>
      <c r="H136" s="310" t="s">
        <v>301</v>
      </c>
      <c r="I136" s="314"/>
      <c r="J136" s="314"/>
      <c r="K136" s="314"/>
      <c r="L136" s="314"/>
      <c r="M136" s="314"/>
      <c r="N136" s="314"/>
      <c r="O136" s="314"/>
      <c r="P136" s="314"/>
      <c r="Q136" s="314"/>
      <c r="R136" s="314"/>
      <c r="S136" s="314"/>
      <c r="T136" s="314"/>
      <c r="U136" s="314"/>
      <c r="V136" s="314"/>
      <c r="W136" s="315"/>
      <c r="X136" s="296" t="s">
        <v>302</v>
      </c>
      <c r="Y136" s="298"/>
      <c r="Z136" s="307"/>
      <c r="AA136" s="308"/>
      <c r="AB136" s="308"/>
      <c r="AC136" s="309"/>
      <c r="AD136" s="307"/>
      <c r="AE136" s="308"/>
      <c r="AF136" s="308"/>
      <c r="AG136" s="309"/>
      <c r="AH136" s="19"/>
      <c r="AI136" s="2"/>
      <c r="AJ136" s="2"/>
      <c r="AK136" s="209"/>
      <c r="AL136" s="26"/>
      <c r="AM136" s="215"/>
      <c r="AO136" s="40"/>
      <c r="AP136" s="40"/>
      <c r="AQ136" s="40"/>
      <c r="AR136" s="21"/>
      <c r="AS136" s="21"/>
      <c r="AT136" s="21"/>
      <c r="AU136" s="21"/>
      <c r="AV136" s="21"/>
      <c r="AW136" s="21"/>
      <c r="AX136" s="21"/>
      <c r="AY136" s="21"/>
      <c r="AZ136" s="29"/>
      <c r="BA136" s="29"/>
      <c r="BB136" s="29"/>
    </row>
    <row r="137" spans="1:54" s="42" customFormat="1" ht="21" customHeight="1">
      <c r="A137" s="2"/>
      <c r="B137" s="2"/>
      <c r="C137" s="296" t="s">
        <v>303</v>
      </c>
      <c r="D137" s="298"/>
      <c r="E137" s="277">
        <v>743</v>
      </c>
      <c r="F137" s="278"/>
      <c r="G137" s="279"/>
      <c r="H137" s="310" t="s">
        <v>304</v>
      </c>
      <c r="I137" s="314"/>
      <c r="J137" s="314"/>
      <c r="K137" s="314"/>
      <c r="L137" s="314"/>
      <c r="M137" s="314"/>
      <c r="N137" s="314"/>
      <c r="O137" s="314"/>
      <c r="P137" s="314"/>
      <c r="Q137" s="314"/>
      <c r="R137" s="314"/>
      <c r="S137" s="314"/>
      <c r="T137" s="314"/>
      <c r="U137" s="314"/>
      <c r="V137" s="314"/>
      <c r="W137" s="315"/>
      <c r="X137" s="296" t="s">
        <v>305</v>
      </c>
      <c r="Y137" s="298"/>
      <c r="Z137" s="307"/>
      <c r="AA137" s="308"/>
      <c r="AB137" s="308"/>
      <c r="AC137" s="309"/>
      <c r="AD137" s="307"/>
      <c r="AE137" s="308"/>
      <c r="AF137" s="308"/>
      <c r="AG137" s="309"/>
      <c r="AH137" s="19"/>
      <c r="AI137" s="2"/>
      <c r="AJ137" s="2"/>
      <c r="AK137" s="209"/>
      <c r="AL137" s="26"/>
      <c r="AM137" s="215"/>
      <c r="AO137" s="40"/>
      <c r="AP137" s="40"/>
      <c r="AQ137" s="40"/>
      <c r="AR137" s="21"/>
      <c r="AS137" s="21"/>
      <c r="AT137" s="21"/>
      <c r="AU137" s="21"/>
      <c r="AV137" s="21"/>
      <c r="AW137" s="21"/>
      <c r="AX137" s="21"/>
      <c r="AY137" s="21"/>
      <c r="AZ137" s="29"/>
      <c r="BA137" s="29"/>
      <c r="BB137" s="29"/>
    </row>
    <row r="138" spans="1:54" s="42" customFormat="1" ht="21" customHeight="1">
      <c r="A138" s="2"/>
      <c r="B138" s="2"/>
      <c r="C138" s="296" t="s">
        <v>306</v>
      </c>
      <c r="D138" s="298"/>
      <c r="E138" s="277">
        <v>744</v>
      </c>
      <c r="F138" s="278"/>
      <c r="G138" s="279"/>
      <c r="H138" s="310" t="s">
        <v>307</v>
      </c>
      <c r="I138" s="314"/>
      <c r="J138" s="314"/>
      <c r="K138" s="314"/>
      <c r="L138" s="314"/>
      <c r="M138" s="314"/>
      <c r="N138" s="314"/>
      <c r="O138" s="314"/>
      <c r="P138" s="314"/>
      <c r="Q138" s="314"/>
      <c r="R138" s="314"/>
      <c r="S138" s="314"/>
      <c r="T138" s="314"/>
      <c r="U138" s="314"/>
      <c r="V138" s="314"/>
      <c r="W138" s="315"/>
      <c r="X138" s="296" t="s">
        <v>308</v>
      </c>
      <c r="Y138" s="298"/>
      <c r="Z138" s="307"/>
      <c r="AA138" s="308"/>
      <c r="AB138" s="308"/>
      <c r="AC138" s="309"/>
      <c r="AD138" s="307"/>
      <c r="AE138" s="308"/>
      <c r="AF138" s="308"/>
      <c r="AG138" s="309"/>
      <c r="AH138" s="19"/>
      <c r="AI138" s="2"/>
      <c r="AJ138" s="2"/>
      <c r="AK138" s="209"/>
      <c r="AL138" s="26"/>
      <c r="AM138" s="215"/>
      <c r="AO138" s="40"/>
      <c r="AP138" s="40"/>
      <c r="AQ138" s="40"/>
      <c r="AR138" s="21"/>
      <c r="AS138" s="21"/>
      <c r="AT138" s="21"/>
      <c r="AU138" s="21"/>
      <c r="AV138" s="21"/>
      <c r="AW138" s="21"/>
      <c r="AX138" s="21"/>
      <c r="AY138" s="21"/>
      <c r="AZ138" s="29"/>
      <c r="BA138" s="29"/>
      <c r="BB138" s="29"/>
    </row>
    <row r="139" spans="1:54" s="42" customFormat="1" ht="31.5" customHeight="1">
      <c r="A139" s="2"/>
      <c r="B139" s="2"/>
      <c r="C139" s="296"/>
      <c r="D139" s="298"/>
      <c r="E139" s="277"/>
      <c r="F139" s="278"/>
      <c r="G139" s="279"/>
      <c r="H139" s="310" t="s">
        <v>309</v>
      </c>
      <c r="I139" s="300"/>
      <c r="J139" s="300"/>
      <c r="K139" s="300"/>
      <c r="L139" s="300"/>
      <c r="M139" s="300"/>
      <c r="N139" s="300"/>
      <c r="O139" s="300"/>
      <c r="P139" s="300"/>
      <c r="Q139" s="300"/>
      <c r="R139" s="300"/>
      <c r="S139" s="300"/>
      <c r="T139" s="300"/>
      <c r="U139" s="300"/>
      <c r="V139" s="300"/>
      <c r="W139" s="301"/>
      <c r="X139" s="296" t="s">
        <v>310</v>
      </c>
      <c r="Y139" s="298"/>
      <c r="Z139" s="311">
        <f>SUM(Z140:Z142)</f>
        <v>0</v>
      </c>
      <c r="AA139" s="312"/>
      <c r="AB139" s="312"/>
      <c r="AC139" s="313"/>
      <c r="AD139" s="311">
        <f>SUM(AD140:AD142)</f>
        <v>0</v>
      </c>
      <c r="AE139" s="312"/>
      <c r="AF139" s="312"/>
      <c r="AG139" s="313"/>
      <c r="AH139" s="19"/>
      <c r="AI139" s="2"/>
      <c r="AJ139" s="2"/>
      <c r="AK139" s="209"/>
      <c r="AL139" s="26"/>
      <c r="AM139" s="215"/>
      <c r="AO139" s="40"/>
      <c r="AP139" s="40"/>
      <c r="AQ139" s="40"/>
      <c r="AR139" s="21"/>
      <c r="AS139" s="21"/>
      <c r="AT139" s="21"/>
      <c r="AU139" s="21"/>
      <c r="AV139" s="21"/>
      <c r="AW139" s="21"/>
      <c r="AX139" s="21"/>
      <c r="AY139" s="21"/>
      <c r="AZ139" s="29"/>
      <c r="BA139" s="29"/>
      <c r="BB139" s="29"/>
    </row>
    <row r="140" spans="1:54" s="42" customFormat="1" ht="18.75" customHeight="1">
      <c r="A140" s="2"/>
      <c r="B140" s="2"/>
      <c r="C140" s="296" t="s">
        <v>311</v>
      </c>
      <c r="D140" s="298"/>
      <c r="E140" s="277">
        <v>751</v>
      </c>
      <c r="F140" s="278"/>
      <c r="G140" s="279"/>
      <c r="H140" s="306" t="s">
        <v>312</v>
      </c>
      <c r="I140" s="300"/>
      <c r="J140" s="300"/>
      <c r="K140" s="300"/>
      <c r="L140" s="300"/>
      <c r="M140" s="300"/>
      <c r="N140" s="300"/>
      <c r="O140" s="300"/>
      <c r="P140" s="300"/>
      <c r="Q140" s="300"/>
      <c r="R140" s="300"/>
      <c r="S140" s="300"/>
      <c r="T140" s="300"/>
      <c r="U140" s="300"/>
      <c r="V140" s="300"/>
      <c r="W140" s="301"/>
      <c r="X140" s="296" t="s">
        <v>313</v>
      </c>
      <c r="Y140" s="298"/>
      <c r="Z140" s="307"/>
      <c r="AA140" s="308"/>
      <c r="AB140" s="308"/>
      <c r="AC140" s="309"/>
      <c r="AD140" s="307"/>
      <c r="AE140" s="308"/>
      <c r="AF140" s="308"/>
      <c r="AG140" s="309"/>
      <c r="AH140" s="19"/>
      <c r="AI140" s="2"/>
      <c r="AJ140" s="2"/>
      <c r="AK140" s="209"/>
      <c r="AL140" s="26"/>
      <c r="AM140" s="215"/>
      <c r="AO140" s="40"/>
      <c r="AP140" s="40"/>
      <c r="AQ140" s="40"/>
      <c r="AR140" s="21"/>
      <c r="AS140" s="21"/>
      <c r="AT140" s="21"/>
      <c r="AU140" s="21"/>
      <c r="AV140" s="21"/>
      <c r="AW140" s="21"/>
      <c r="AX140" s="21"/>
      <c r="AY140" s="21"/>
      <c r="AZ140" s="29"/>
      <c r="BA140" s="29"/>
      <c r="BB140" s="29"/>
    </row>
    <row r="141" spans="1:54" s="42" customFormat="1" ht="18.75" customHeight="1">
      <c r="A141" s="2"/>
      <c r="B141" s="2"/>
      <c r="C141" s="296" t="s">
        <v>314</v>
      </c>
      <c r="D141" s="298"/>
      <c r="E141" s="277">
        <v>753</v>
      </c>
      <c r="F141" s="278"/>
      <c r="G141" s="279"/>
      <c r="H141" s="306" t="s">
        <v>315</v>
      </c>
      <c r="I141" s="300"/>
      <c r="J141" s="300"/>
      <c r="K141" s="300"/>
      <c r="L141" s="300"/>
      <c r="M141" s="300"/>
      <c r="N141" s="300"/>
      <c r="O141" s="300"/>
      <c r="P141" s="300"/>
      <c r="Q141" s="300"/>
      <c r="R141" s="300"/>
      <c r="S141" s="300"/>
      <c r="T141" s="300"/>
      <c r="U141" s="300"/>
      <c r="V141" s="300"/>
      <c r="W141" s="301"/>
      <c r="X141" s="296" t="s">
        <v>316</v>
      </c>
      <c r="Y141" s="298"/>
      <c r="Z141" s="307"/>
      <c r="AA141" s="308"/>
      <c r="AB141" s="308"/>
      <c r="AC141" s="309"/>
      <c r="AD141" s="307"/>
      <c r="AE141" s="308"/>
      <c r="AF141" s="308"/>
      <c r="AG141" s="309"/>
      <c r="AH141" s="19"/>
      <c r="AI141" s="2"/>
      <c r="AJ141" s="2"/>
      <c r="AK141" s="209"/>
      <c r="AL141" s="26"/>
      <c r="AM141" s="215"/>
      <c r="AO141" s="40"/>
      <c r="AP141" s="40"/>
      <c r="AQ141" s="40"/>
      <c r="AR141" s="21"/>
      <c r="AS141" s="21"/>
      <c r="AT141" s="21"/>
      <c r="AU141" s="21"/>
      <c r="AV141" s="21"/>
      <c r="AW141" s="21"/>
      <c r="AX141" s="21"/>
      <c r="AY141" s="21"/>
      <c r="AZ141" s="29"/>
      <c r="BA141" s="29"/>
      <c r="BB141" s="29"/>
    </row>
    <row r="142" spans="1:54" s="42" customFormat="1" ht="19.5" customHeight="1">
      <c r="A142" s="2"/>
      <c r="B142" s="2"/>
      <c r="C142" s="296" t="s">
        <v>317</v>
      </c>
      <c r="D142" s="298"/>
      <c r="E142" s="277">
        <v>754</v>
      </c>
      <c r="F142" s="278"/>
      <c r="G142" s="279"/>
      <c r="H142" s="306" t="s">
        <v>318</v>
      </c>
      <c r="I142" s="300"/>
      <c r="J142" s="300"/>
      <c r="K142" s="300"/>
      <c r="L142" s="300"/>
      <c r="M142" s="300"/>
      <c r="N142" s="300"/>
      <c r="O142" s="300"/>
      <c r="P142" s="300"/>
      <c r="Q142" s="300"/>
      <c r="R142" s="300"/>
      <c r="S142" s="300"/>
      <c r="T142" s="300"/>
      <c r="U142" s="300"/>
      <c r="V142" s="300"/>
      <c r="W142" s="301"/>
      <c r="X142" s="296" t="s">
        <v>319</v>
      </c>
      <c r="Y142" s="298"/>
      <c r="Z142" s="307"/>
      <c r="AA142" s="308"/>
      <c r="AB142" s="308"/>
      <c r="AC142" s="309"/>
      <c r="AD142" s="307"/>
      <c r="AE142" s="308"/>
      <c r="AF142" s="308"/>
      <c r="AG142" s="309"/>
      <c r="AH142" s="19"/>
      <c r="AI142" s="2"/>
      <c r="AJ142" s="2"/>
      <c r="AK142" s="209"/>
      <c r="AL142" s="26"/>
      <c r="AM142" s="215"/>
      <c r="AO142" s="40"/>
      <c r="AP142" s="40"/>
      <c r="AQ142" s="40"/>
      <c r="AR142" s="21"/>
      <c r="AS142" s="21"/>
      <c r="AT142" s="21"/>
      <c r="AU142" s="21"/>
      <c r="AV142" s="21"/>
      <c r="AW142" s="21"/>
      <c r="AX142" s="21"/>
      <c r="AY142" s="21"/>
      <c r="AZ142" s="29"/>
      <c r="BA142" s="29"/>
      <c r="BB142" s="29"/>
    </row>
    <row r="143" spans="1:54" s="42" customFormat="1" ht="32.25" customHeight="1">
      <c r="A143" s="2"/>
      <c r="B143" s="2"/>
      <c r="C143" s="276"/>
      <c r="D143" s="276"/>
      <c r="E143" s="277"/>
      <c r="F143" s="278"/>
      <c r="G143" s="279"/>
      <c r="H143" s="280" t="s">
        <v>320</v>
      </c>
      <c r="I143" s="281"/>
      <c r="J143" s="281"/>
      <c r="K143" s="281"/>
      <c r="L143" s="281"/>
      <c r="M143" s="281"/>
      <c r="N143" s="281"/>
      <c r="O143" s="281"/>
      <c r="P143" s="281"/>
      <c r="Q143" s="281"/>
      <c r="R143" s="281"/>
      <c r="S143" s="281"/>
      <c r="T143" s="281"/>
      <c r="U143" s="281"/>
      <c r="V143" s="281"/>
      <c r="W143" s="281"/>
      <c r="X143" s="276" t="s">
        <v>321</v>
      </c>
      <c r="Y143" s="276"/>
      <c r="Z143" s="282">
        <f>SUM(Z144:Z146)</f>
        <v>0</v>
      </c>
      <c r="AA143" s="282"/>
      <c r="AB143" s="282"/>
      <c r="AC143" s="282"/>
      <c r="AD143" s="282">
        <f>SUM(AD144:AD146)</f>
        <v>0</v>
      </c>
      <c r="AE143" s="282"/>
      <c r="AF143" s="282"/>
      <c r="AG143" s="282"/>
      <c r="AH143" s="19"/>
      <c r="AI143" s="2"/>
      <c r="AJ143" s="2"/>
      <c r="AK143" s="209"/>
      <c r="AL143" s="26"/>
      <c r="AM143" s="215"/>
      <c r="AO143" s="40"/>
      <c r="AP143" s="40"/>
      <c r="AQ143" s="40"/>
      <c r="AR143" s="21"/>
      <c r="AS143" s="21"/>
      <c r="AT143" s="21"/>
      <c r="AU143" s="21"/>
      <c r="AV143" s="21"/>
      <c r="AW143" s="21"/>
      <c r="AX143" s="21"/>
      <c r="AY143" s="21"/>
      <c r="AZ143" s="29"/>
      <c r="BA143" s="29"/>
      <c r="BB143" s="29"/>
    </row>
    <row r="144" spans="1:54" s="42" customFormat="1" ht="18" customHeight="1">
      <c r="A144" s="2"/>
      <c r="B144" s="2"/>
      <c r="C144" s="276" t="s">
        <v>322</v>
      </c>
      <c r="D144" s="276"/>
      <c r="E144" s="277">
        <v>761</v>
      </c>
      <c r="F144" s="278"/>
      <c r="G144" s="279"/>
      <c r="H144" s="281" t="s">
        <v>323</v>
      </c>
      <c r="I144" s="281"/>
      <c r="J144" s="281"/>
      <c r="K144" s="281"/>
      <c r="L144" s="281"/>
      <c r="M144" s="281"/>
      <c r="N144" s="281"/>
      <c r="O144" s="281"/>
      <c r="P144" s="281"/>
      <c r="Q144" s="281"/>
      <c r="R144" s="281"/>
      <c r="S144" s="281"/>
      <c r="T144" s="281"/>
      <c r="U144" s="281"/>
      <c r="V144" s="281"/>
      <c r="W144" s="281"/>
      <c r="X144" s="276" t="s">
        <v>324</v>
      </c>
      <c r="Y144" s="276"/>
      <c r="Z144" s="305"/>
      <c r="AA144" s="305"/>
      <c r="AB144" s="305"/>
      <c r="AC144" s="305"/>
      <c r="AD144" s="305"/>
      <c r="AE144" s="305"/>
      <c r="AF144" s="305"/>
      <c r="AG144" s="305"/>
      <c r="AH144" s="19"/>
      <c r="AI144" s="2"/>
      <c r="AJ144" s="2"/>
      <c r="AK144" s="209"/>
      <c r="AL144" s="26"/>
      <c r="AM144" s="215"/>
      <c r="AO144" s="40"/>
      <c r="AP144" s="40"/>
      <c r="AQ144" s="40"/>
      <c r="AR144" s="21"/>
      <c r="AS144" s="21"/>
      <c r="AT144" s="21"/>
      <c r="AU144" s="21"/>
      <c r="AV144" s="21"/>
      <c r="AW144" s="21"/>
      <c r="AX144" s="21"/>
      <c r="AY144" s="21"/>
      <c r="AZ144" s="29"/>
      <c r="BA144" s="29"/>
      <c r="BB144" s="29"/>
    </row>
    <row r="145" spans="1:54" s="42" customFormat="1" ht="18" customHeight="1">
      <c r="A145" s="2"/>
      <c r="B145" s="2"/>
      <c r="C145" s="276" t="s">
        <v>325</v>
      </c>
      <c r="D145" s="276"/>
      <c r="E145" s="277">
        <v>762</v>
      </c>
      <c r="F145" s="278"/>
      <c r="G145" s="279"/>
      <c r="H145" s="304" t="s">
        <v>326</v>
      </c>
      <c r="I145" s="281"/>
      <c r="J145" s="281"/>
      <c r="K145" s="281"/>
      <c r="L145" s="281"/>
      <c r="M145" s="281"/>
      <c r="N145" s="281"/>
      <c r="O145" s="281"/>
      <c r="P145" s="281"/>
      <c r="Q145" s="281"/>
      <c r="R145" s="281"/>
      <c r="S145" s="281"/>
      <c r="T145" s="281"/>
      <c r="U145" s="281"/>
      <c r="V145" s="281"/>
      <c r="W145" s="281"/>
      <c r="X145" s="276" t="s">
        <v>327</v>
      </c>
      <c r="Y145" s="276"/>
      <c r="Z145" s="305"/>
      <c r="AA145" s="305"/>
      <c r="AB145" s="305"/>
      <c r="AC145" s="305"/>
      <c r="AD145" s="305"/>
      <c r="AE145" s="305"/>
      <c r="AF145" s="305"/>
      <c r="AG145" s="305"/>
      <c r="AH145" s="19"/>
      <c r="AI145" s="2"/>
      <c r="AJ145" s="2"/>
      <c r="AK145" s="209"/>
      <c r="AL145" s="26"/>
      <c r="AM145" s="215"/>
      <c r="AO145" s="40"/>
      <c r="AP145" s="40"/>
      <c r="AQ145" s="40"/>
      <c r="AR145" s="21"/>
      <c r="AS145" s="21"/>
      <c r="AT145" s="21"/>
      <c r="AU145" s="21"/>
      <c r="AV145" s="21"/>
      <c r="AW145" s="21"/>
      <c r="AX145" s="21"/>
      <c r="AY145" s="21"/>
      <c r="AZ145" s="29"/>
      <c r="BA145" s="29"/>
      <c r="BB145" s="29"/>
    </row>
    <row r="146" spans="1:54" s="42" customFormat="1" ht="18" customHeight="1">
      <c r="A146" s="2"/>
      <c r="B146" s="2"/>
      <c r="C146" s="276" t="s">
        <v>328</v>
      </c>
      <c r="D146" s="276"/>
      <c r="E146" s="277">
        <v>769</v>
      </c>
      <c r="F146" s="278"/>
      <c r="G146" s="279"/>
      <c r="H146" s="304" t="s">
        <v>329</v>
      </c>
      <c r="I146" s="281"/>
      <c r="J146" s="281"/>
      <c r="K146" s="281"/>
      <c r="L146" s="281"/>
      <c r="M146" s="281"/>
      <c r="N146" s="281"/>
      <c r="O146" s="281"/>
      <c r="P146" s="281"/>
      <c r="Q146" s="281"/>
      <c r="R146" s="281"/>
      <c r="S146" s="281"/>
      <c r="T146" s="281"/>
      <c r="U146" s="281"/>
      <c r="V146" s="281"/>
      <c r="W146" s="281"/>
      <c r="X146" s="276" t="s">
        <v>330</v>
      </c>
      <c r="Y146" s="276"/>
      <c r="Z146" s="305"/>
      <c r="AA146" s="305"/>
      <c r="AB146" s="305"/>
      <c r="AC146" s="305"/>
      <c r="AD146" s="305"/>
      <c r="AE146" s="305"/>
      <c r="AF146" s="305"/>
      <c r="AG146" s="305"/>
      <c r="AH146" s="19"/>
      <c r="AI146" s="2"/>
      <c r="AJ146" s="2"/>
      <c r="AK146" s="26"/>
      <c r="AL146" s="26"/>
      <c r="AM146" s="5"/>
      <c r="AO146" s="40"/>
      <c r="AP146" s="40"/>
      <c r="AQ146" s="40"/>
      <c r="AR146" s="21"/>
      <c r="AS146" s="21"/>
      <c r="AT146" s="21"/>
      <c r="AU146" s="21"/>
      <c r="AV146" s="21"/>
      <c r="AW146" s="21"/>
      <c r="AX146" s="21"/>
      <c r="AY146" s="21"/>
      <c r="AZ146" s="29"/>
      <c r="BA146" s="29"/>
      <c r="BB146" s="29"/>
    </row>
    <row r="147" spans="1:54" s="42" customFormat="1" ht="32.25" customHeight="1">
      <c r="A147" s="2"/>
      <c r="B147" s="2"/>
      <c r="C147" s="276" t="s">
        <v>331</v>
      </c>
      <c r="D147" s="276"/>
      <c r="E147" s="277">
        <v>771</v>
      </c>
      <c r="F147" s="278"/>
      <c r="G147" s="279"/>
      <c r="H147" s="304" t="s">
        <v>332</v>
      </c>
      <c r="I147" s="281"/>
      <c r="J147" s="281"/>
      <c r="K147" s="281"/>
      <c r="L147" s="281"/>
      <c r="M147" s="281"/>
      <c r="N147" s="281"/>
      <c r="O147" s="281"/>
      <c r="P147" s="281"/>
      <c r="Q147" s="281"/>
      <c r="R147" s="281"/>
      <c r="S147" s="281"/>
      <c r="T147" s="281"/>
      <c r="U147" s="281"/>
      <c r="V147" s="281"/>
      <c r="W147" s="281"/>
      <c r="X147" s="276" t="s">
        <v>333</v>
      </c>
      <c r="Y147" s="276"/>
      <c r="Z147" s="302"/>
      <c r="AA147" s="302"/>
      <c r="AB147" s="302"/>
      <c r="AC147" s="302"/>
      <c r="AD147" s="302"/>
      <c r="AE147" s="302"/>
      <c r="AF147" s="302"/>
      <c r="AG147" s="302"/>
      <c r="AH147" s="19"/>
      <c r="AI147" s="2"/>
      <c r="AJ147" s="2"/>
      <c r="AK147" s="26"/>
      <c r="AL147" s="26"/>
      <c r="AM147" s="215"/>
      <c r="AO147" s="40"/>
      <c r="AP147" s="40"/>
      <c r="AQ147" s="40"/>
      <c r="AR147" s="21"/>
      <c r="AS147" s="21"/>
      <c r="AT147" s="21"/>
      <c r="AU147" s="21"/>
      <c r="AV147" s="21"/>
      <c r="AW147" s="21"/>
      <c r="AX147" s="21"/>
      <c r="AY147" s="21"/>
      <c r="AZ147" s="29"/>
      <c r="BA147" s="29"/>
      <c r="BB147" s="29"/>
    </row>
    <row r="148" spans="1:54" s="42" customFormat="1" ht="32.25" customHeight="1">
      <c r="A148" s="2"/>
      <c r="B148" s="2"/>
      <c r="C148" s="276" t="s">
        <v>334</v>
      </c>
      <c r="D148" s="276"/>
      <c r="E148" s="277">
        <v>781</v>
      </c>
      <c r="F148" s="278"/>
      <c r="G148" s="279"/>
      <c r="H148" s="304" t="s">
        <v>335</v>
      </c>
      <c r="I148" s="281"/>
      <c r="J148" s="281"/>
      <c r="K148" s="281"/>
      <c r="L148" s="281"/>
      <c r="M148" s="281"/>
      <c r="N148" s="281"/>
      <c r="O148" s="281"/>
      <c r="P148" s="281"/>
      <c r="Q148" s="281"/>
      <c r="R148" s="281"/>
      <c r="S148" s="281"/>
      <c r="T148" s="281"/>
      <c r="U148" s="281"/>
      <c r="V148" s="281"/>
      <c r="W148" s="281"/>
      <c r="X148" s="276" t="s">
        <v>336</v>
      </c>
      <c r="Y148" s="276"/>
      <c r="Z148" s="302"/>
      <c r="AA148" s="302"/>
      <c r="AB148" s="302"/>
      <c r="AC148" s="302"/>
      <c r="AD148" s="302"/>
      <c r="AE148" s="302"/>
      <c r="AF148" s="302"/>
      <c r="AG148" s="302"/>
      <c r="AH148" s="19"/>
      <c r="AI148" s="2"/>
      <c r="AJ148" s="2"/>
      <c r="AK148" s="26"/>
      <c r="AL148" s="26"/>
      <c r="AM148" s="12"/>
      <c r="AO148" s="40"/>
      <c r="AP148" s="40"/>
      <c r="AQ148" s="40"/>
      <c r="AR148" s="21"/>
      <c r="AS148" s="21"/>
      <c r="AT148" s="21"/>
      <c r="AU148" s="21"/>
      <c r="AV148" s="21"/>
      <c r="AW148" s="21"/>
      <c r="AX148" s="21"/>
      <c r="AY148" s="21"/>
      <c r="AZ148" s="29"/>
      <c r="BA148" s="29"/>
      <c r="BB148" s="29"/>
    </row>
    <row r="149" spans="1:54" s="40" customFormat="1" ht="32.25" customHeight="1">
      <c r="A149" s="2"/>
      <c r="B149" s="2"/>
      <c r="C149" s="276"/>
      <c r="D149" s="276"/>
      <c r="E149" s="277"/>
      <c r="F149" s="278"/>
      <c r="G149" s="279"/>
      <c r="H149" s="280" t="s">
        <v>337</v>
      </c>
      <c r="I149" s="281"/>
      <c r="J149" s="281"/>
      <c r="K149" s="281"/>
      <c r="L149" s="281"/>
      <c r="M149" s="281"/>
      <c r="N149" s="281"/>
      <c r="O149" s="281"/>
      <c r="P149" s="281"/>
      <c r="Q149" s="281"/>
      <c r="R149" s="281"/>
      <c r="S149" s="281"/>
      <c r="T149" s="281"/>
      <c r="U149" s="281"/>
      <c r="V149" s="281"/>
      <c r="W149" s="281"/>
      <c r="X149" s="276" t="s">
        <v>338</v>
      </c>
      <c r="Y149" s="276"/>
      <c r="Z149" s="303">
        <f>Z110+Z119+Z125+Z130+Z139+Z143+Z147+Z148</f>
        <v>52493330</v>
      </c>
      <c r="AA149" s="303"/>
      <c r="AB149" s="303"/>
      <c r="AC149" s="303"/>
      <c r="AD149" s="303">
        <f>AD110+AD119+AD125+AD130+AD139+AD143+AD147+AD148</f>
        <v>56371000</v>
      </c>
      <c r="AE149" s="303"/>
      <c r="AF149" s="303"/>
      <c r="AG149" s="303"/>
      <c r="AH149" s="19"/>
      <c r="AI149" s="2"/>
      <c r="AJ149" s="2"/>
      <c r="AK149" s="26"/>
      <c r="AL149" s="26"/>
      <c r="AM149" s="12"/>
      <c r="AN149" s="95"/>
      <c r="AO149" s="72"/>
      <c r="AR149" s="21"/>
      <c r="AS149" s="21"/>
      <c r="AT149" s="21"/>
      <c r="AU149" s="21"/>
      <c r="AV149" s="21"/>
      <c r="AW149" s="21"/>
      <c r="AX149" s="21"/>
      <c r="AY149" s="21"/>
      <c r="AZ149" s="29"/>
      <c r="BA149" s="29"/>
      <c r="BB149" s="29"/>
    </row>
    <row r="150" spans="1:54" s="40" customFormat="1" ht="32.25" customHeight="1">
      <c r="A150" s="2"/>
      <c r="B150" s="2"/>
      <c r="C150" s="276" t="s">
        <v>339</v>
      </c>
      <c r="D150" s="276"/>
      <c r="E150" s="277">
        <v>890</v>
      </c>
      <c r="F150" s="278"/>
      <c r="G150" s="279"/>
      <c r="H150" s="280" t="s">
        <v>340</v>
      </c>
      <c r="I150" s="281"/>
      <c r="J150" s="281"/>
      <c r="K150" s="281"/>
      <c r="L150" s="281"/>
      <c r="M150" s="281"/>
      <c r="N150" s="281"/>
      <c r="O150" s="281"/>
      <c r="P150" s="281"/>
      <c r="Q150" s="281"/>
      <c r="R150" s="281"/>
      <c r="S150" s="281"/>
      <c r="T150" s="281"/>
      <c r="U150" s="281"/>
      <c r="V150" s="281"/>
      <c r="W150" s="281"/>
      <c r="X150" s="276" t="s">
        <v>341</v>
      </c>
      <c r="Y150" s="276"/>
      <c r="Z150" s="303">
        <f>IF(Z97+Z99&gt;Z149,Z97+Z99-Z149,0)</f>
        <v>0</v>
      </c>
      <c r="AA150" s="303"/>
      <c r="AB150" s="303"/>
      <c r="AC150" s="303"/>
      <c r="AD150" s="303">
        <f>IF(AD97+AD99&gt;AD149,AD97+AD99-AD149,0)</f>
        <v>0</v>
      </c>
      <c r="AE150" s="303"/>
      <c r="AF150" s="303"/>
      <c r="AG150" s="303"/>
      <c r="AH150" s="19"/>
      <c r="AI150" s="2"/>
      <c r="AJ150" s="2"/>
      <c r="AK150" s="207"/>
      <c r="AL150" s="26"/>
      <c r="AM150" s="12"/>
      <c r="AN150" s="95"/>
      <c r="AO150" s="72"/>
      <c r="AR150" s="21"/>
      <c r="AS150" s="21"/>
      <c r="AT150" s="21"/>
      <c r="AU150" s="21"/>
      <c r="AV150" s="21"/>
      <c r="AW150" s="21"/>
      <c r="AX150" s="21"/>
      <c r="AY150" s="21"/>
      <c r="AZ150" s="29"/>
      <c r="BA150" s="29"/>
      <c r="BB150" s="29"/>
    </row>
    <row r="151" spans="1:54" s="40" customFormat="1" ht="32.25" customHeight="1">
      <c r="A151" s="2"/>
      <c r="B151" s="2"/>
      <c r="C151" s="276"/>
      <c r="D151" s="276"/>
      <c r="E151" s="277"/>
      <c r="F151" s="278"/>
      <c r="G151" s="279"/>
      <c r="H151" s="280" t="s">
        <v>342</v>
      </c>
      <c r="I151" s="281"/>
      <c r="J151" s="281"/>
      <c r="K151" s="281"/>
      <c r="L151" s="281"/>
      <c r="M151" s="281"/>
      <c r="N151" s="281"/>
      <c r="O151" s="281"/>
      <c r="P151" s="281"/>
      <c r="Q151" s="281"/>
      <c r="R151" s="281"/>
      <c r="S151" s="281"/>
      <c r="T151" s="281"/>
      <c r="U151" s="281"/>
      <c r="V151" s="281"/>
      <c r="W151" s="281"/>
      <c r="X151" s="276" t="s">
        <v>343</v>
      </c>
      <c r="Y151" s="276"/>
      <c r="Z151" s="282">
        <f>Z149+Z150</f>
        <v>52493330</v>
      </c>
      <c r="AA151" s="282"/>
      <c r="AB151" s="282"/>
      <c r="AC151" s="282"/>
      <c r="AD151" s="282">
        <f>AD149+AD150</f>
        <v>56371000</v>
      </c>
      <c r="AE151" s="282"/>
      <c r="AF151" s="282"/>
      <c r="AG151" s="282"/>
      <c r="AH151" s="19"/>
      <c r="AI151" s="2"/>
      <c r="AJ151" s="2"/>
      <c r="AK151" s="26"/>
      <c r="AL151" s="26"/>
      <c r="AM151" s="215"/>
      <c r="AN151" s="42"/>
      <c r="AR151" s="21"/>
      <c r="AS151" s="21"/>
      <c r="AT151" s="21"/>
      <c r="AU151" s="21"/>
      <c r="AV151" s="21"/>
      <c r="AW151" s="21"/>
      <c r="AX151" s="21"/>
      <c r="AY151" s="21"/>
      <c r="AZ151" s="29"/>
      <c r="BA151" s="29"/>
      <c r="BB151" s="29"/>
    </row>
    <row r="152" spans="1:54" s="40" customFormat="1" ht="57.75" customHeight="1">
      <c r="A152" s="2"/>
      <c r="B152" s="2"/>
      <c r="C152" s="276" t="s">
        <v>344</v>
      </c>
      <c r="D152" s="276"/>
      <c r="E152" s="296"/>
      <c r="F152" s="297"/>
      <c r="G152" s="298"/>
      <c r="H152" s="299" t="s">
        <v>345</v>
      </c>
      <c r="I152" s="300"/>
      <c r="J152" s="300"/>
      <c r="K152" s="300"/>
      <c r="L152" s="300"/>
      <c r="M152" s="300"/>
      <c r="N152" s="300"/>
      <c r="O152" s="300"/>
      <c r="P152" s="300"/>
      <c r="Q152" s="300"/>
      <c r="R152" s="300"/>
      <c r="S152" s="300"/>
      <c r="T152" s="300"/>
      <c r="U152" s="300"/>
      <c r="V152" s="300"/>
      <c r="W152" s="301"/>
      <c r="X152" s="276" t="s">
        <v>346</v>
      </c>
      <c r="Y152" s="276"/>
      <c r="Z152" s="302">
        <v>64</v>
      </c>
      <c r="AA152" s="302"/>
      <c r="AB152" s="302"/>
      <c r="AC152" s="302"/>
      <c r="AD152" s="302">
        <v>65</v>
      </c>
      <c r="AE152" s="302"/>
      <c r="AF152" s="302"/>
      <c r="AG152" s="302"/>
      <c r="AH152" s="19"/>
      <c r="AI152" s="2"/>
      <c r="AJ152" s="2"/>
      <c r="AK152" s="26"/>
      <c r="AL152" s="26"/>
      <c r="AM152" s="215"/>
      <c r="AN152" s="42"/>
      <c r="AR152" s="21"/>
      <c r="AS152" s="21"/>
      <c r="AT152" s="21"/>
      <c r="AU152" s="21"/>
      <c r="AV152" s="21"/>
      <c r="AW152" s="21"/>
      <c r="AX152" s="21"/>
      <c r="AY152" s="21"/>
      <c r="AZ152" s="29"/>
      <c r="BA152" s="29"/>
      <c r="BB152" s="29"/>
    </row>
    <row r="153" spans="1:54" s="40" customFormat="1">
      <c r="A153" s="2"/>
      <c r="B153" s="2"/>
      <c r="C153" s="86"/>
      <c r="D153" s="86"/>
      <c r="E153" s="212"/>
      <c r="F153" s="212"/>
      <c r="G153" s="212"/>
      <c r="H153" s="212"/>
      <c r="I153" s="212"/>
      <c r="J153" s="212"/>
      <c r="K153" s="212"/>
      <c r="L153" s="212"/>
      <c r="M153" s="212"/>
      <c r="N153" s="212"/>
      <c r="O153" s="212"/>
      <c r="P153" s="212"/>
      <c r="Q153" s="212"/>
      <c r="R153" s="212"/>
      <c r="S153" s="212"/>
      <c r="T153" s="212"/>
      <c r="U153" s="212"/>
      <c r="V153" s="212"/>
      <c r="W153" s="212"/>
      <c r="X153" s="211"/>
      <c r="Y153" s="211"/>
      <c r="Z153" s="219"/>
      <c r="AA153" s="219"/>
      <c r="AB153" s="219"/>
      <c r="AC153" s="219"/>
      <c r="AD153" s="219"/>
      <c r="AE153" s="219"/>
      <c r="AF153" s="219"/>
      <c r="AG153" s="219"/>
      <c r="AH153" s="19"/>
      <c r="AI153" s="2"/>
      <c r="AJ153" s="2"/>
      <c r="AK153" s="26"/>
      <c r="AL153" s="26"/>
      <c r="AM153" s="5"/>
      <c r="AN153" s="42"/>
      <c r="AR153" s="21"/>
      <c r="AS153" s="21"/>
      <c r="AT153" s="21"/>
      <c r="AU153" s="21"/>
      <c r="AV153" s="21"/>
      <c r="AW153" s="21"/>
      <c r="AX153" s="21"/>
      <c r="AY153" s="21"/>
      <c r="AZ153" s="29"/>
      <c r="BA153" s="29"/>
      <c r="BB153" s="29"/>
    </row>
    <row r="154" spans="1:54" s="40" customFormat="1" ht="18" customHeight="1">
      <c r="A154" s="2"/>
      <c r="B154" s="2"/>
      <c r="C154" s="48" t="s">
        <v>21</v>
      </c>
      <c r="D154" s="46"/>
      <c r="E154" s="23"/>
      <c r="F154" s="284" t="str">
        <f>Насловна!C20</f>
        <v>Битола</v>
      </c>
      <c r="G154" s="284"/>
      <c r="H154" s="284"/>
      <c r="I154" s="284"/>
      <c r="J154" s="284"/>
      <c r="K154" s="284"/>
      <c r="L154" s="284"/>
      <c r="M154" s="90"/>
      <c r="N154" s="90"/>
      <c r="O154" s="91"/>
      <c r="P154" s="293" t="s">
        <v>347</v>
      </c>
      <c r="Q154" s="293"/>
      <c r="R154" s="293"/>
      <c r="S154" s="293"/>
      <c r="T154" s="293"/>
      <c r="U154" s="293"/>
      <c r="V154" s="293"/>
      <c r="W154" s="293"/>
      <c r="X154" s="285"/>
      <c r="Y154" s="286"/>
      <c r="Z154" s="286"/>
      <c r="AA154" s="286"/>
      <c r="AB154" s="287"/>
      <c r="AC154" s="288"/>
      <c r="AD154" s="288"/>
      <c r="AE154" s="288"/>
      <c r="AF154" s="288"/>
      <c r="AG154" s="288"/>
      <c r="AH154" s="19"/>
      <c r="AI154" s="2"/>
      <c r="AJ154" s="2"/>
      <c r="AK154" s="26"/>
      <c r="AL154" s="26"/>
      <c r="AM154" s="5"/>
      <c r="AN154" s="42"/>
      <c r="AR154" s="21"/>
      <c r="AS154" s="21"/>
      <c r="AT154" s="21"/>
      <c r="AU154" s="21"/>
      <c r="AV154" s="21"/>
      <c r="AW154" s="21"/>
      <c r="AX154" s="21"/>
      <c r="AY154" s="21"/>
      <c r="AZ154" s="29"/>
      <c r="BA154" s="29"/>
      <c r="BB154" s="29"/>
    </row>
    <row r="155" spans="1:54" s="40" customFormat="1" ht="2.25" customHeight="1">
      <c r="A155" s="2"/>
      <c r="B155" s="2"/>
      <c r="C155" s="48"/>
      <c r="D155" s="48"/>
      <c r="E155" s="19"/>
      <c r="F155" s="19"/>
      <c r="G155" s="19"/>
      <c r="H155" s="19"/>
      <c r="I155" s="23"/>
      <c r="J155" s="23"/>
      <c r="K155" s="23"/>
      <c r="L155" s="23"/>
      <c r="M155" s="23"/>
      <c r="N155" s="23"/>
      <c r="O155" s="23"/>
      <c r="P155" s="293"/>
      <c r="Q155" s="293"/>
      <c r="R155" s="293"/>
      <c r="S155" s="293"/>
      <c r="T155" s="293"/>
      <c r="U155" s="293"/>
      <c r="V155" s="293"/>
      <c r="W155" s="293"/>
      <c r="X155" s="211"/>
      <c r="Y155" s="211"/>
      <c r="Z155" s="211"/>
      <c r="AA155" s="211"/>
      <c r="AB155" s="211"/>
      <c r="AC155" s="211"/>
      <c r="AD155" s="219"/>
      <c r="AE155" s="219"/>
      <c r="AF155" s="219"/>
      <c r="AG155" s="219"/>
      <c r="AH155" s="19"/>
      <c r="AI155" s="2"/>
      <c r="AJ155" s="2"/>
      <c r="AK155" s="26"/>
      <c r="AL155" s="26"/>
      <c r="AM155" s="5"/>
      <c r="AN155" s="42"/>
      <c r="AR155" s="21"/>
      <c r="AS155" s="21"/>
      <c r="AT155" s="21"/>
      <c r="AU155" s="21"/>
      <c r="AV155" s="21"/>
      <c r="AW155" s="21"/>
      <c r="AX155" s="21"/>
      <c r="AY155" s="21"/>
      <c r="AZ155" s="29"/>
      <c r="BA155" s="29"/>
      <c r="BB155" s="29"/>
    </row>
    <row r="156" spans="1:54" s="40" customFormat="1" ht="15" customHeight="1">
      <c r="A156" s="2"/>
      <c r="B156" s="2"/>
      <c r="C156" s="50" t="s">
        <v>22</v>
      </c>
      <c r="D156" s="50"/>
      <c r="E156" s="24"/>
      <c r="F156" s="289" t="str">
        <f>Насловна!C21</f>
        <v>28.02</v>
      </c>
      <c r="G156" s="290"/>
      <c r="H156" s="290"/>
      <c r="I156" s="291" t="str">
        <f>Насловна!I21</f>
        <v>2026 година</v>
      </c>
      <c r="J156" s="291"/>
      <c r="K156" s="291"/>
      <c r="L156" s="291"/>
      <c r="M156" s="89"/>
      <c r="N156" s="89"/>
      <c r="O156" s="89"/>
      <c r="P156" s="370" t="s">
        <v>348</v>
      </c>
      <c r="Q156" s="370"/>
      <c r="R156" s="370"/>
      <c r="S156" s="370"/>
      <c r="T156" s="370"/>
      <c r="U156" s="370"/>
      <c r="V156" s="370"/>
      <c r="W156" s="370"/>
      <c r="X156" s="216"/>
      <c r="Y156" s="294" t="s">
        <v>349</v>
      </c>
      <c r="Z156" s="294"/>
      <c r="AA156" s="294" t="s">
        <v>17</v>
      </c>
      <c r="AB156" s="294"/>
      <c r="AC156" s="294"/>
      <c r="AD156" s="294"/>
      <c r="AE156" s="294"/>
      <c r="AF156" s="294"/>
      <c r="AG156" s="294"/>
      <c r="AH156" s="19"/>
      <c r="AI156" s="2"/>
      <c r="AJ156" s="2"/>
      <c r="AK156" s="26"/>
      <c r="AL156" s="26"/>
      <c r="AM156" s="5"/>
      <c r="AN156" s="42"/>
      <c r="AR156" s="21"/>
      <c r="AS156" s="21"/>
      <c r="AT156" s="21"/>
      <c r="AU156" s="21"/>
      <c r="AV156" s="21"/>
      <c r="AW156" s="21"/>
      <c r="AX156" s="21"/>
      <c r="AY156" s="21"/>
      <c r="AZ156" s="29"/>
      <c r="BA156" s="29"/>
      <c r="BB156" s="29"/>
    </row>
    <row r="157" spans="1:54" s="40" customFormat="1">
      <c r="A157" s="2"/>
      <c r="B157" s="2"/>
      <c r="C157" s="48"/>
      <c r="D157" s="48"/>
      <c r="E157" s="19"/>
      <c r="F157" s="19"/>
      <c r="G157" s="19"/>
      <c r="H157" s="19"/>
      <c r="I157" s="20"/>
      <c r="J157" s="20"/>
      <c r="K157" s="20"/>
      <c r="L157" s="20"/>
      <c r="M157" s="20"/>
      <c r="N157" s="20"/>
      <c r="O157" s="20"/>
      <c r="P157" s="371" t="s">
        <v>350</v>
      </c>
      <c r="Q157" s="371"/>
      <c r="R157" s="371"/>
      <c r="S157" s="371"/>
      <c r="T157" s="371"/>
      <c r="U157" s="371"/>
      <c r="V157" s="371"/>
      <c r="W157" s="371"/>
      <c r="X157" s="92"/>
      <c r="Y157" s="90"/>
      <c r="Z157" s="90"/>
      <c r="AA157" s="295" t="str">
        <f>Насловна!C19</f>
        <v>д-р Светлана П.Кљусева</v>
      </c>
      <c r="AB157" s="295"/>
      <c r="AC157" s="295"/>
      <c r="AD157" s="295"/>
      <c r="AE157" s="295"/>
      <c r="AF157" s="295"/>
      <c r="AG157" s="295"/>
      <c r="AH157" s="19"/>
      <c r="AI157" s="2"/>
      <c r="AJ157" s="2"/>
      <c r="AK157" s="26"/>
      <c r="AL157" s="26"/>
      <c r="AM157" s="5"/>
      <c r="AN157" s="42"/>
      <c r="AR157" s="21"/>
      <c r="AS157" s="21"/>
      <c r="AT157" s="21"/>
      <c r="AU157" s="21"/>
      <c r="AV157" s="21"/>
      <c r="AW157" s="21"/>
      <c r="AX157" s="21"/>
      <c r="AY157" s="21"/>
      <c r="AZ157" s="29"/>
      <c r="BA157" s="29"/>
      <c r="BB157" s="29"/>
    </row>
    <row r="158" spans="1:54" s="40" customFormat="1" ht="15" customHeight="1">
      <c r="A158" s="2"/>
      <c r="B158" s="2"/>
      <c r="C158" s="261"/>
      <c r="D158" s="261"/>
      <c r="E158" s="261"/>
      <c r="F158" s="261"/>
      <c r="G158" s="261"/>
      <c r="H158" s="261"/>
      <c r="I158" s="261"/>
      <c r="J158" s="261"/>
      <c r="K158" s="261"/>
      <c r="L158" s="261"/>
      <c r="M158" s="261"/>
      <c r="N158" s="261"/>
      <c r="O158" s="20"/>
      <c r="P158" s="292" t="str">
        <f>Насловна!C18</f>
        <v>Елизабета Петреска</v>
      </c>
      <c r="Q158" s="292"/>
      <c r="R158" s="292"/>
      <c r="S158" s="292"/>
      <c r="T158" s="292"/>
      <c r="U158" s="292"/>
      <c r="V158" s="292"/>
      <c r="W158" s="292"/>
      <c r="X158" s="48"/>
      <c r="Y158" s="48"/>
      <c r="Z158" s="19"/>
      <c r="AA158" s="19"/>
      <c r="AB158" s="19"/>
      <c r="AC158" s="19"/>
      <c r="AD158" s="19"/>
      <c r="AE158" s="19"/>
      <c r="AF158" s="19"/>
      <c r="AG158" s="19"/>
      <c r="AH158" s="19"/>
      <c r="AI158" s="2"/>
      <c r="AJ158" s="2"/>
      <c r="AK158" s="26"/>
      <c r="AL158" s="26"/>
      <c r="AM158" s="5"/>
      <c r="AN158" s="42"/>
      <c r="AR158" s="21"/>
      <c r="AS158" s="21"/>
      <c r="AT158" s="21"/>
      <c r="AU158" s="21"/>
      <c r="AV158" s="21"/>
      <c r="AW158" s="21"/>
      <c r="AX158" s="21"/>
      <c r="AY158" s="21"/>
      <c r="AZ158" s="29"/>
      <c r="BA158" s="29"/>
      <c r="BB158" s="29"/>
    </row>
    <row r="159" spans="1:54" s="40" customFormat="1">
      <c r="A159" s="2"/>
      <c r="B159" s="2"/>
      <c r="C159" s="283"/>
      <c r="D159" s="283"/>
      <c r="E159" s="283"/>
      <c r="F159" s="283"/>
      <c r="G159" s="283"/>
      <c r="H159" s="283"/>
      <c r="I159" s="283"/>
      <c r="J159" s="283"/>
      <c r="K159" s="283"/>
      <c r="L159" s="283"/>
      <c r="M159" s="283"/>
      <c r="N159" s="283"/>
      <c r="O159" s="20"/>
      <c r="P159" s="20"/>
      <c r="Q159" s="20"/>
      <c r="R159" s="20"/>
      <c r="S159" s="20"/>
      <c r="T159" s="20"/>
      <c r="U159" s="20"/>
      <c r="V159" s="20"/>
      <c r="W159" s="219"/>
      <c r="X159" s="88"/>
      <c r="Y159" s="93"/>
      <c r="Z159" s="102"/>
      <c r="AA159" s="102"/>
      <c r="AB159" s="102"/>
      <c r="AC159" s="102"/>
      <c r="AD159" s="102"/>
      <c r="AE159" s="102"/>
      <c r="AF159" s="102"/>
      <c r="AG159" s="102"/>
      <c r="AH159" s="19"/>
      <c r="AI159" s="2"/>
      <c r="AJ159" s="2"/>
      <c r="AK159" s="26"/>
      <c r="AL159" s="26"/>
      <c r="AM159" s="5"/>
      <c r="AN159" s="42"/>
      <c r="AR159" s="21"/>
      <c r="AS159" s="21"/>
      <c r="AT159" s="21"/>
      <c r="AU159" s="21"/>
      <c r="AV159" s="21"/>
      <c r="AW159" s="21"/>
      <c r="AX159" s="21"/>
      <c r="AY159" s="21"/>
      <c r="AZ159" s="29"/>
      <c r="BA159" s="29"/>
      <c r="BB159" s="29"/>
    </row>
  </sheetData>
  <sheetProtection password="DF98" sheet="1" selectLockedCells="1"/>
  <mergeCells count="764">
    <mergeCell ref="AD95:AG95"/>
    <mergeCell ref="C96:D96"/>
    <mergeCell ref="E96:G96"/>
    <mergeCell ref="H96:W96"/>
    <mergeCell ref="X96:Y96"/>
    <mergeCell ref="Z96:AC96"/>
    <mergeCell ref="AD96:AG96"/>
    <mergeCell ref="E69:G69"/>
    <mergeCell ref="H69:W69"/>
    <mergeCell ref="X69:Y69"/>
    <mergeCell ref="Z69:AC69"/>
    <mergeCell ref="AD69:AG69"/>
    <mergeCell ref="C95:D95"/>
    <mergeCell ref="E95:G95"/>
    <mergeCell ref="H95:W95"/>
    <mergeCell ref="X95:Y95"/>
    <mergeCell ref="Z95:AC95"/>
    <mergeCell ref="C71:D71"/>
    <mergeCell ref="E71:G71"/>
    <mergeCell ref="H71:W71"/>
    <mergeCell ref="X71:Y71"/>
    <mergeCell ref="Z71:AC71"/>
    <mergeCell ref="AD71:AG71"/>
    <mergeCell ref="C72:D72"/>
    <mergeCell ref="C15:J15"/>
    <mergeCell ref="Y156:Z156"/>
    <mergeCell ref="P156:W156"/>
    <mergeCell ref="P157:W157"/>
    <mergeCell ref="E25:G26"/>
    <mergeCell ref="H25:W26"/>
    <mergeCell ref="X25:Y26"/>
    <mergeCell ref="Z25:AG25"/>
    <mergeCell ref="C28:D28"/>
    <mergeCell ref="C69:D69"/>
    <mergeCell ref="A19:AH19"/>
    <mergeCell ref="C16:M16"/>
    <mergeCell ref="O16:AG16"/>
    <mergeCell ref="Z18:AG18"/>
    <mergeCell ref="C27:D27"/>
    <mergeCell ref="E27:G27"/>
    <mergeCell ref="H27:W27"/>
    <mergeCell ref="X27:Y27"/>
    <mergeCell ref="Z27:AC27"/>
    <mergeCell ref="AD27:AG27"/>
    <mergeCell ref="H28:W28"/>
    <mergeCell ref="X28:Y28"/>
    <mergeCell ref="Z28:AC28"/>
    <mergeCell ref="AD28:AG28"/>
    <mergeCell ref="H9:O9"/>
    <mergeCell ref="R9:AF9"/>
    <mergeCell ref="O12:AG12"/>
    <mergeCell ref="O13:X13"/>
    <mergeCell ref="Y13:AA13"/>
    <mergeCell ref="AB13:AG13"/>
    <mergeCell ref="C13:J13"/>
    <mergeCell ref="C12:J12"/>
    <mergeCell ref="AD2:AG2"/>
    <mergeCell ref="T3:U3"/>
    <mergeCell ref="V3:W3"/>
    <mergeCell ref="O4:Q4"/>
    <mergeCell ref="T4:W4"/>
    <mergeCell ref="C9:E9"/>
    <mergeCell ref="AK25:AK26"/>
    <mergeCell ref="C20:AG20"/>
    <mergeCell ref="C21:AG21"/>
    <mergeCell ref="M22:R22"/>
    <mergeCell ref="T22:U22"/>
    <mergeCell ref="V22:W22"/>
    <mergeCell ref="AD23:AG23"/>
    <mergeCell ref="AM25:AM26"/>
    <mergeCell ref="Z26:AC26"/>
    <mergeCell ref="AD26:AG26"/>
    <mergeCell ref="C25:D26"/>
    <mergeCell ref="C29:D29"/>
    <mergeCell ref="E29:G29"/>
    <mergeCell ref="H29:W29"/>
    <mergeCell ref="X29:Y29"/>
    <mergeCell ref="Z29:AC29"/>
    <mergeCell ref="AD29:AG29"/>
    <mergeCell ref="C30:D30"/>
    <mergeCell ref="E30:G30"/>
    <mergeCell ref="H30:W30"/>
    <mergeCell ref="X30:Y30"/>
    <mergeCell ref="Z30:AC30"/>
    <mergeCell ref="AD30:AG30"/>
    <mergeCell ref="C31:D31"/>
    <mergeCell ref="E31:G31"/>
    <mergeCell ref="H31:W31"/>
    <mergeCell ref="X31:Y31"/>
    <mergeCell ref="Z31:AC31"/>
    <mergeCell ref="AD31:AG31"/>
    <mergeCell ref="C32:D32"/>
    <mergeCell ref="E32:G32"/>
    <mergeCell ref="H32:W32"/>
    <mergeCell ref="X32:Y32"/>
    <mergeCell ref="Z32:AC32"/>
    <mergeCell ref="AD32:AG32"/>
    <mergeCell ref="C33:D33"/>
    <mergeCell ref="E33:G33"/>
    <mergeCell ref="H33:W33"/>
    <mergeCell ref="X33:Y33"/>
    <mergeCell ref="Z33:AC33"/>
    <mergeCell ref="AD33:AG33"/>
    <mergeCell ref="C34:D34"/>
    <mergeCell ref="E34:G34"/>
    <mergeCell ref="H34:W34"/>
    <mergeCell ref="X34:Y34"/>
    <mergeCell ref="Z34:AC34"/>
    <mergeCell ref="AD34:AG34"/>
    <mergeCell ref="C35:D35"/>
    <mergeCell ref="E35:G35"/>
    <mergeCell ref="H35:W35"/>
    <mergeCell ref="X35:Y35"/>
    <mergeCell ref="Z35:AC35"/>
    <mergeCell ref="AD35:AG35"/>
    <mergeCell ref="C36:D36"/>
    <mergeCell ref="E36:G36"/>
    <mergeCell ref="H36:W36"/>
    <mergeCell ref="X36:Y36"/>
    <mergeCell ref="Z36:AC36"/>
    <mergeCell ref="AD36:AG36"/>
    <mergeCell ref="C37:D37"/>
    <mergeCell ref="E37:G37"/>
    <mergeCell ref="H37:W37"/>
    <mergeCell ref="X37:Y37"/>
    <mergeCell ref="Z37:AC37"/>
    <mergeCell ref="AD37:AG37"/>
    <mergeCell ref="C38:D38"/>
    <mergeCell ref="E38:G38"/>
    <mergeCell ref="H38:W38"/>
    <mergeCell ref="X38:Y38"/>
    <mergeCell ref="Z38:AC38"/>
    <mergeCell ref="AD38:AG38"/>
    <mergeCell ref="Z41:AC41"/>
    <mergeCell ref="C39:D39"/>
    <mergeCell ref="E39:G39"/>
    <mergeCell ref="H39:W39"/>
    <mergeCell ref="X39:Y39"/>
    <mergeCell ref="Z39:AC39"/>
    <mergeCell ref="AM43:AM44"/>
    <mergeCell ref="Z44:AC44"/>
    <mergeCell ref="AD44:AG44"/>
    <mergeCell ref="AK43:AK44"/>
    <mergeCell ref="AD39:AG39"/>
    <mergeCell ref="AD41:AG41"/>
    <mergeCell ref="C40:D40"/>
    <mergeCell ref="E40:G40"/>
    <mergeCell ref="H40:W40"/>
    <mergeCell ref="X40:Y40"/>
    <mergeCell ref="Z40:AC40"/>
    <mergeCell ref="AD40:AG40"/>
    <mergeCell ref="C41:D41"/>
    <mergeCell ref="E41:G41"/>
    <mergeCell ref="H41:W41"/>
    <mergeCell ref="X41:Y41"/>
    <mergeCell ref="C45:D45"/>
    <mergeCell ref="E45:G45"/>
    <mergeCell ref="H45:W45"/>
    <mergeCell ref="X45:Y45"/>
    <mergeCell ref="Z45:AC45"/>
    <mergeCell ref="AD45:AG45"/>
    <mergeCell ref="C43:D44"/>
    <mergeCell ref="E43:G44"/>
    <mergeCell ref="H43:W44"/>
    <mergeCell ref="X43:Y44"/>
    <mergeCell ref="Z43:AG43"/>
    <mergeCell ref="C46:D46"/>
    <mergeCell ref="E46:G46"/>
    <mergeCell ref="H46:W46"/>
    <mergeCell ref="X46:Y46"/>
    <mergeCell ref="Z46:AC46"/>
    <mergeCell ref="AD46:AG46"/>
    <mergeCell ref="C47:D47"/>
    <mergeCell ref="E47:G47"/>
    <mergeCell ref="H47:W47"/>
    <mergeCell ref="X47:Y47"/>
    <mergeCell ref="Z47:AC47"/>
    <mergeCell ref="AD47:AG47"/>
    <mergeCell ref="C48:D48"/>
    <mergeCell ref="E48:G48"/>
    <mergeCell ref="H48:W48"/>
    <mergeCell ref="X48:Y48"/>
    <mergeCell ref="Z48:AC48"/>
    <mergeCell ref="AD48:AG48"/>
    <mergeCell ref="C49:D49"/>
    <mergeCell ref="E49:G49"/>
    <mergeCell ref="H49:W49"/>
    <mergeCell ref="X49:Y49"/>
    <mergeCell ref="Z49:AC49"/>
    <mergeCell ref="AD49:AG49"/>
    <mergeCell ref="C50:D50"/>
    <mergeCell ref="E50:G50"/>
    <mergeCell ref="H50:W50"/>
    <mergeCell ref="X50:Y50"/>
    <mergeCell ref="Z50:AC50"/>
    <mergeCell ref="AD50:AG50"/>
    <mergeCell ref="C51:D51"/>
    <mergeCell ref="E51:G51"/>
    <mergeCell ref="H51:W51"/>
    <mergeCell ref="X51:Y51"/>
    <mergeCell ref="Z51:AC51"/>
    <mergeCell ref="AD51:AG51"/>
    <mergeCell ref="C52:D52"/>
    <mergeCell ref="E52:G52"/>
    <mergeCell ref="H52:W52"/>
    <mergeCell ref="X52:Y52"/>
    <mergeCell ref="Z52:AC52"/>
    <mergeCell ref="AD52:AG52"/>
    <mergeCell ref="C53:D53"/>
    <mergeCell ref="E53:G53"/>
    <mergeCell ref="H53:W53"/>
    <mergeCell ref="X53:Y53"/>
    <mergeCell ref="Z53:AC53"/>
    <mergeCell ref="AD53:AG53"/>
    <mergeCell ref="C54:D54"/>
    <mergeCell ref="E54:G54"/>
    <mergeCell ref="H54:W54"/>
    <mergeCell ref="X54:Y54"/>
    <mergeCell ref="Z54:AC54"/>
    <mergeCell ref="AD54:AG54"/>
    <mergeCell ref="C55:D55"/>
    <mergeCell ref="E55:G55"/>
    <mergeCell ref="H55:W55"/>
    <mergeCell ref="X55:Y55"/>
    <mergeCell ref="Z55:AC55"/>
    <mergeCell ref="AD55:AG55"/>
    <mergeCell ref="C56:D56"/>
    <mergeCell ref="E56:G56"/>
    <mergeCell ref="H56:W56"/>
    <mergeCell ref="X56:Y56"/>
    <mergeCell ref="Z56:AC56"/>
    <mergeCell ref="AD56:AG56"/>
    <mergeCell ref="C57:D57"/>
    <mergeCell ref="E57:G57"/>
    <mergeCell ref="H57:W57"/>
    <mergeCell ref="X57:Y57"/>
    <mergeCell ref="Z57:AC57"/>
    <mergeCell ref="AD57:AG57"/>
    <mergeCell ref="C58:D58"/>
    <mergeCell ref="E58:G58"/>
    <mergeCell ref="H58:W58"/>
    <mergeCell ref="X58:Y58"/>
    <mergeCell ref="Z58:AC58"/>
    <mergeCell ref="AD58:AG58"/>
    <mergeCell ref="C59:D59"/>
    <mergeCell ref="E59:G59"/>
    <mergeCell ref="H59:W59"/>
    <mergeCell ref="X59:Y59"/>
    <mergeCell ref="Z59:AC59"/>
    <mergeCell ref="AD59:AG59"/>
    <mergeCell ref="C60:D60"/>
    <mergeCell ref="E60:G60"/>
    <mergeCell ref="H60:W60"/>
    <mergeCell ref="X60:Y60"/>
    <mergeCell ref="Z60:AC60"/>
    <mergeCell ref="AD60:AG60"/>
    <mergeCell ref="C61:D61"/>
    <mergeCell ref="E61:G61"/>
    <mergeCell ref="H61:W61"/>
    <mergeCell ref="X61:Y61"/>
    <mergeCell ref="Z61:AC61"/>
    <mergeCell ref="AD61:AG61"/>
    <mergeCell ref="C62:D62"/>
    <mergeCell ref="E62:G62"/>
    <mergeCell ref="H62:W62"/>
    <mergeCell ref="X62:Y62"/>
    <mergeCell ref="Z62:AC62"/>
    <mergeCell ref="AD62:AG62"/>
    <mergeCell ref="C63:D63"/>
    <mergeCell ref="E63:G63"/>
    <mergeCell ref="H63:W63"/>
    <mergeCell ref="X63:Y63"/>
    <mergeCell ref="Z63:AC63"/>
    <mergeCell ref="AD63:AG63"/>
    <mergeCell ref="C64:D64"/>
    <mergeCell ref="E64:G64"/>
    <mergeCell ref="H64:W64"/>
    <mergeCell ref="X64:Y64"/>
    <mergeCell ref="Z64:AC64"/>
    <mergeCell ref="AD64:AG64"/>
    <mergeCell ref="C65:D65"/>
    <mergeCell ref="E65:G65"/>
    <mergeCell ref="H65:W65"/>
    <mergeCell ref="X65:Y65"/>
    <mergeCell ref="Z65:AC65"/>
    <mergeCell ref="AD65:AG65"/>
    <mergeCell ref="C66:D66"/>
    <mergeCell ref="E66:G66"/>
    <mergeCell ref="H66:W66"/>
    <mergeCell ref="X66:Y66"/>
    <mergeCell ref="Z66:AC66"/>
    <mergeCell ref="AD66:AG66"/>
    <mergeCell ref="C67:D67"/>
    <mergeCell ref="E67:G67"/>
    <mergeCell ref="H67:W67"/>
    <mergeCell ref="X67:Y67"/>
    <mergeCell ref="Z67:AC67"/>
    <mergeCell ref="AD67:AG67"/>
    <mergeCell ref="C68:D68"/>
    <mergeCell ref="E68:G68"/>
    <mergeCell ref="H68:W68"/>
    <mergeCell ref="X68:Y68"/>
    <mergeCell ref="Z68:AC68"/>
    <mergeCell ref="AD68:AG68"/>
    <mergeCell ref="C70:D70"/>
    <mergeCell ref="E70:G70"/>
    <mergeCell ref="H70:W70"/>
    <mergeCell ref="X70:Y70"/>
    <mergeCell ref="Z70:AC70"/>
    <mergeCell ref="AD70:AG70"/>
    <mergeCell ref="E72:G72"/>
    <mergeCell ref="H72:W72"/>
    <mergeCell ref="X72:Y72"/>
    <mergeCell ref="Z72:AC72"/>
    <mergeCell ref="AD72:AG72"/>
    <mergeCell ref="C73:D73"/>
    <mergeCell ref="E73:G73"/>
    <mergeCell ref="H73:W73"/>
    <mergeCell ref="X73:Y73"/>
    <mergeCell ref="Z73:AC73"/>
    <mergeCell ref="AD73:AG73"/>
    <mergeCell ref="C74:D74"/>
    <mergeCell ref="E74:G74"/>
    <mergeCell ref="H74:W74"/>
    <mergeCell ref="X74:Y74"/>
    <mergeCell ref="Z74:AC74"/>
    <mergeCell ref="AD74:AG74"/>
    <mergeCell ref="E77:G78"/>
    <mergeCell ref="H77:W78"/>
    <mergeCell ref="X77:Y78"/>
    <mergeCell ref="Z77:AG77"/>
    <mergeCell ref="AK77:AK78"/>
    <mergeCell ref="C75:D75"/>
    <mergeCell ref="E75:G75"/>
    <mergeCell ref="H75:W75"/>
    <mergeCell ref="X75:Y75"/>
    <mergeCell ref="Z75:AC75"/>
    <mergeCell ref="AM77:AM78"/>
    <mergeCell ref="Z78:AC78"/>
    <mergeCell ref="AD78:AG78"/>
    <mergeCell ref="AD75:AG75"/>
    <mergeCell ref="C79:D79"/>
    <mergeCell ref="E79:G79"/>
    <mergeCell ref="H79:W79"/>
    <mergeCell ref="X79:Y79"/>
    <mergeCell ref="Z79:AC79"/>
    <mergeCell ref="AD79:AG79"/>
    <mergeCell ref="C77:D78"/>
    <mergeCell ref="C80:D80"/>
    <mergeCell ref="E80:G80"/>
    <mergeCell ref="H80:W80"/>
    <mergeCell ref="X80:Y80"/>
    <mergeCell ref="Z80:AC80"/>
    <mergeCell ref="AD80:AG80"/>
    <mergeCell ref="C81:D81"/>
    <mergeCell ref="E81:G81"/>
    <mergeCell ref="H81:W81"/>
    <mergeCell ref="X81:Y81"/>
    <mergeCell ref="Z81:AC81"/>
    <mergeCell ref="AD81:AG81"/>
    <mergeCell ref="C82:D82"/>
    <mergeCell ref="E82:G82"/>
    <mergeCell ref="H82:W82"/>
    <mergeCell ref="X82:Y82"/>
    <mergeCell ref="Z82:AC82"/>
    <mergeCell ref="AD82:AG82"/>
    <mergeCell ref="C83:D83"/>
    <mergeCell ref="E83:G83"/>
    <mergeCell ref="H83:W83"/>
    <mergeCell ref="X83:Y83"/>
    <mergeCell ref="Z83:AC83"/>
    <mergeCell ref="AD83:AG83"/>
    <mergeCell ref="C84:D84"/>
    <mergeCell ref="E84:G84"/>
    <mergeCell ref="H84:W84"/>
    <mergeCell ref="X84:Y84"/>
    <mergeCell ref="Z84:AC84"/>
    <mergeCell ref="AD84:AG84"/>
    <mergeCell ref="C85:D85"/>
    <mergeCell ref="E85:G85"/>
    <mergeCell ref="H85:W85"/>
    <mergeCell ref="X85:Y85"/>
    <mergeCell ref="Z85:AC85"/>
    <mergeCell ref="AD85:AG85"/>
    <mergeCell ref="C86:D86"/>
    <mergeCell ref="E86:G86"/>
    <mergeCell ref="H86:W86"/>
    <mergeCell ref="X86:Y86"/>
    <mergeCell ref="Z86:AC86"/>
    <mergeCell ref="AD86:AG86"/>
    <mergeCell ref="C87:D87"/>
    <mergeCell ref="E87:G87"/>
    <mergeCell ref="H87:W87"/>
    <mergeCell ref="X87:Y87"/>
    <mergeCell ref="Z87:AC87"/>
    <mergeCell ref="AD87:AG87"/>
    <mergeCell ref="C88:D88"/>
    <mergeCell ref="E88:G88"/>
    <mergeCell ref="H88:W88"/>
    <mergeCell ref="X88:Y88"/>
    <mergeCell ref="Z88:AC88"/>
    <mergeCell ref="AD88:AG88"/>
    <mergeCell ref="C89:D89"/>
    <mergeCell ref="E89:G89"/>
    <mergeCell ref="H89:W89"/>
    <mergeCell ref="X89:Y89"/>
    <mergeCell ref="Z89:AC89"/>
    <mergeCell ref="AD89:AG89"/>
    <mergeCell ref="C90:D90"/>
    <mergeCell ref="E90:G90"/>
    <mergeCell ref="H90:W90"/>
    <mergeCell ref="X90:Y90"/>
    <mergeCell ref="Z90:AC90"/>
    <mergeCell ref="AD90:AG90"/>
    <mergeCell ref="C91:D91"/>
    <mergeCell ref="E91:G91"/>
    <mergeCell ref="H91:W91"/>
    <mergeCell ref="X91:Y91"/>
    <mergeCell ref="Z91:AC91"/>
    <mergeCell ref="AD91:AG91"/>
    <mergeCell ref="C92:D92"/>
    <mergeCell ref="E92:G92"/>
    <mergeCell ref="H92:W92"/>
    <mergeCell ref="X92:Y92"/>
    <mergeCell ref="Z92:AC92"/>
    <mergeCell ref="AD92:AG92"/>
    <mergeCell ref="C93:D93"/>
    <mergeCell ref="E93:G93"/>
    <mergeCell ref="H93:W93"/>
    <mergeCell ref="X93:Y93"/>
    <mergeCell ref="Z93:AC93"/>
    <mergeCell ref="AD93:AG93"/>
    <mergeCell ref="C94:D94"/>
    <mergeCell ref="E94:G94"/>
    <mergeCell ref="H94:W94"/>
    <mergeCell ref="X94:Y94"/>
    <mergeCell ref="Z94:AC94"/>
    <mergeCell ref="AD94:AG94"/>
    <mergeCell ref="C97:D97"/>
    <mergeCell ref="E97:G97"/>
    <mergeCell ref="H97:W97"/>
    <mergeCell ref="X97:Y97"/>
    <mergeCell ref="Z97:AC97"/>
    <mergeCell ref="AD97:AG97"/>
    <mergeCell ref="C98:D98"/>
    <mergeCell ref="E98:G98"/>
    <mergeCell ref="H98:W98"/>
    <mergeCell ref="X98:Y98"/>
    <mergeCell ref="Z98:AC98"/>
    <mergeCell ref="AD98:AG98"/>
    <mergeCell ref="C99:D99"/>
    <mergeCell ref="E99:G99"/>
    <mergeCell ref="H99:W99"/>
    <mergeCell ref="X99:Y99"/>
    <mergeCell ref="Z99:AC99"/>
    <mergeCell ref="AD99:AG99"/>
    <mergeCell ref="C100:D100"/>
    <mergeCell ref="E100:G100"/>
    <mergeCell ref="H100:W100"/>
    <mergeCell ref="X100:Y100"/>
    <mergeCell ref="Z100:AC100"/>
    <mergeCell ref="AD100:AG100"/>
    <mergeCell ref="C101:D101"/>
    <mergeCell ref="E101:G101"/>
    <mergeCell ref="H101:W101"/>
    <mergeCell ref="X101:Y101"/>
    <mergeCell ref="Z101:AC101"/>
    <mergeCell ref="AD101:AG101"/>
    <mergeCell ref="C102:D102"/>
    <mergeCell ref="E102:G102"/>
    <mergeCell ref="H102:W102"/>
    <mergeCell ref="X102:Y102"/>
    <mergeCell ref="Z102:AC102"/>
    <mergeCell ref="AD102:AG102"/>
    <mergeCell ref="C103:D103"/>
    <mergeCell ref="E103:G103"/>
    <mergeCell ref="H103:W103"/>
    <mergeCell ref="X103:Y103"/>
    <mergeCell ref="Z103:AC103"/>
    <mergeCell ref="AD103:AG103"/>
    <mergeCell ref="C104:D104"/>
    <mergeCell ref="E104:G104"/>
    <mergeCell ref="H104:W104"/>
    <mergeCell ref="X104:Y104"/>
    <mergeCell ref="Z104:AC104"/>
    <mergeCell ref="AD104:AG104"/>
    <mergeCell ref="C105:AG105"/>
    <mergeCell ref="C106:D107"/>
    <mergeCell ref="E106:G107"/>
    <mergeCell ref="H106:W107"/>
    <mergeCell ref="X106:Y107"/>
    <mergeCell ref="Z106:AG106"/>
    <mergeCell ref="Z107:AC107"/>
    <mergeCell ref="AD107:AG107"/>
    <mergeCell ref="C108:D108"/>
    <mergeCell ref="E108:G108"/>
    <mergeCell ref="H108:W108"/>
    <mergeCell ref="X108:Y108"/>
    <mergeCell ref="Z108:AC108"/>
    <mergeCell ref="AD108:AG108"/>
    <mergeCell ref="C109:D109"/>
    <mergeCell ref="E109:G109"/>
    <mergeCell ref="H109:W109"/>
    <mergeCell ref="X109:Y109"/>
    <mergeCell ref="Z109:AC109"/>
    <mergeCell ref="AD109:AG109"/>
    <mergeCell ref="C110:D110"/>
    <mergeCell ref="E110:G110"/>
    <mergeCell ref="H110:W110"/>
    <mergeCell ref="X110:Y110"/>
    <mergeCell ref="Z110:AC110"/>
    <mergeCell ref="AD110:AG110"/>
    <mergeCell ref="C111:D111"/>
    <mergeCell ref="E111:G111"/>
    <mergeCell ref="H111:W111"/>
    <mergeCell ref="X111:Y111"/>
    <mergeCell ref="Z111:AC111"/>
    <mergeCell ref="AD111:AG111"/>
    <mergeCell ref="C112:D112"/>
    <mergeCell ref="E112:G112"/>
    <mergeCell ref="H112:W112"/>
    <mergeCell ref="X112:Y112"/>
    <mergeCell ref="Z112:AC112"/>
    <mergeCell ref="AD112:AG112"/>
    <mergeCell ref="C113:D113"/>
    <mergeCell ref="E113:G113"/>
    <mergeCell ref="H113:W113"/>
    <mergeCell ref="X113:Y113"/>
    <mergeCell ref="Z113:AC113"/>
    <mergeCell ref="AD113:AG113"/>
    <mergeCell ref="C114:D114"/>
    <mergeCell ref="E114:G114"/>
    <mergeCell ref="H114:W114"/>
    <mergeCell ref="X114:Y114"/>
    <mergeCell ref="Z114:AC114"/>
    <mergeCell ref="AD114:AG114"/>
    <mergeCell ref="C115:D115"/>
    <mergeCell ref="E115:G115"/>
    <mergeCell ref="H115:W115"/>
    <mergeCell ref="X115:Y115"/>
    <mergeCell ref="Z115:AC115"/>
    <mergeCell ref="AD115:AG115"/>
    <mergeCell ref="C116:D116"/>
    <mergeCell ref="E116:G116"/>
    <mergeCell ref="H116:W116"/>
    <mergeCell ref="X116:Y116"/>
    <mergeCell ref="Z116:AC116"/>
    <mergeCell ref="AD116:AG116"/>
    <mergeCell ref="C117:D117"/>
    <mergeCell ref="E117:G117"/>
    <mergeCell ref="H117:W117"/>
    <mergeCell ref="X117:Y117"/>
    <mergeCell ref="Z117:AC117"/>
    <mergeCell ref="AD117:AG117"/>
    <mergeCell ref="C118:D118"/>
    <mergeCell ref="E118:G118"/>
    <mergeCell ref="H118:W118"/>
    <mergeCell ref="X118:Y118"/>
    <mergeCell ref="Z118:AC118"/>
    <mergeCell ref="AD118:AG118"/>
    <mergeCell ref="C119:D119"/>
    <mergeCell ref="E119:G119"/>
    <mergeCell ref="H119:W119"/>
    <mergeCell ref="X119:Y119"/>
    <mergeCell ref="Z119:AC119"/>
    <mergeCell ref="AD119:AG119"/>
    <mergeCell ref="C120:D120"/>
    <mergeCell ref="E120:G120"/>
    <mergeCell ref="H120:W120"/>
    <mergeCell ref="X120:Y120"/>
    <mergeCell ref="Z120:AC120"/>
    <mergeCell ref="AD120:AG120"/>
    <mergeCell ref="C121:D121"/>
    <mergeCell ref="E121:G121"/>
    <mergeCell ref="H121:W121"/>
    <mergeCell ref="X121:Y121"/>
    <mergeCell ref="Z121:AC121"/>
    <mergeCell ref="AD121:AG121"/>
    <mergeCell ref="C122:D122"/>
    <mergeCell ref="E122:G122"/>
    <mergeCell ref="H122:W122"/>
    <mergeCell ref="X122:Y122"/>
    <mergeCell ref="Z122:AC122"/>
    <mergeCell ref="AD122:AG122"/>
    <mergeCell ref="C123:D123"/>
    <mergeCell ref="E123:G123"/>
    <mergeCell ref="H123:W123"/>
    <mergeCell ref="X123:Y123"/>
    <mergeCell ref="Z123:AC123"/>
    <mergeCell ref="AD123:AG123"/>
    <mergeCell ref="C124:D124"/>
    <mergeCell ref="E124:G124"/>
    <mergeCell ref="H124:W124"/>
    <mergeCell ref="X124:Y124"/>
    <mergeCell ref="Z124:AC124"/>
    <mergeCell ref="AD124:AG124"/>
    <mergeCell ref="C125:D125"/>
    <mergeCell ref="E125:G125"/>
    <mergeCell ref="H125:W125"/>
    <mergeCell ref="X125:Y125"/>
    <mergeCell ref="Z125:AC125"/>
    <mergeCell ref="AD125:AG125"/>
    <mergeCell ref="C126:D126"/>
    <mergeCell ref="E126:G126"/>
    <mergeCell ref="H126:W126"/>
    <mergeCell ref="X126:Y126"/>
    <mergeCell ref="Z126:AC126"/>
    <mergeCell ref="AD126:AG126"/>
    <mergeCell ref="C127:D127"/>
    <mergeCell ref="E127:G127"/>
    <mergeCell ref="H127:W127"/>
    <mergeCell ref="X127:Y127"/>
    <mergeCell ref="Z127:AC127"/>
    <mergeCell ref="AD127:AG127"/>
    <mergeCell ref="C128:D128"/>
    <mergeCell ref="E128:G128"/>
    <mergeCell ref="H128:W128"/>
    <mergeCell ref="X128:Y128"/>
    <mergeCell ref="Z128:AC128"/>
    <mergeCell ref="AD128:AG128"/>
    <mergeCell ref="C129:D129"/>
    <mergeCell ref="E129:G129"/>
    <mergeCell ref="H129:W129"/>
    <mergeCell ref="X129:Y129"/>
    <mergeCell ref="Z129:AC129"/>
    <mergeCell ref="AD129:AG129"/>
    <mergeCell ref="C130:D130"/>
    <mergeCell ref="E130:G130"/>
    <mergeCell ref="H130:W130"/>
    <mergeCell ref="X130:Y130"/>
    <mergeCell ref="Z130:AC130"/>
    <mergeCell ref="AD130:AG130"/>
    <mergeCell ref="C132:D133"/>
    <mergeCell ref="E132:G133"/>
    <mergeCell ref="H132:W133"/>
    <mergeCell ref="X132:Y133"/>
    <mergeCell ref="Z132:AG132"/>
    <mergeCell ref="Z133:AC133"/>
    <mergeCell ref="AD133:AG133"/>
    <mergeCell ref="C134:D134"/>
    <mergeCell ref="E134:G134"/>
    <mergeCell ref="H134:W134"/>
    <mergeCell ref="X134:Y134"/>
    <mergeCell ref="Z134:AC134"/>
    <mergeCell ref="AD134:AG134"/>
    <mergeCell ref="C135:D135"/>
    <mergeCell ref="E135:G135"/>
    <mergeCell ref="H135:W135"/>
    <mergeCell ref="X135:Y135"/>
    <mergeCell ref="Z135:AC135"/>
    <mergeCell ref="AD135:AG135"/>
    <mergeCell ref="C136:D136"/>
    <mergeCell ref="E136:G136"/>
    <mergeCell ref="H136:W136"/>
    <mergeCell ref="X136:Y136"/>
    <mergeCell ref="Z136:AC136"/>
    <mergeCell ref="AD136:AG136"/>
    <mergeCell ref="C137:D137"/>
    <mergeCell ref="E137:G137"/>
    <mergeCell ref="H137:W137"/>
    <mergeCell ref="X137:Y137"/>
    <mergeCell ref="Z137:AC137"/>
    <mergeCell ref="AD137:AG137"/>
    <mergeCell ref="C138:D138"/>
    <mergeCell ref="E138:G138"/>
    <mergeCell ref="H138:W138"/>
    <mergeCell ref="X138:Y138"/>
    <mergeCell ref="Z138:AC138"/>
    <mergeCell ref="AD138:AG138"/>
    <mergeCell ref="C139:D139"/>
    <mergeCell ref="E139:G139"/>
    <mergeCell ref="H139:W139"/>
    <mergeCell ref="X139:Y139"/>
    <mergeCell ref="Z139:AC139"/>
    <mergeCell ref="AD139:AG139"/>
    <mergeCell ref="C140:D140"/>
    <mergeCell ref="E140:G140"/>
    <mergeCell ref="H140:W140"/>
    <mergeCell ref="X140:Y140"/>
    <mergeCell ref="Z140:AC140"/>
    <mergeCell ref="AD140:AG140"/>
    <mergeCell ref="C141:D141"/>
    <mergeCell ref="E141:G141"/>
    <mergeCell ref="H141:W141"/>
    <mergeCell ref="X141:Y141"/>
    <mergeCell ref="Z141:AC141"/>
    <mergeCell ref="AD141:AG141"/>
    <mergeCell ref="C142:D142"/>
    <mergeCell ref="E142:G142"/>
    <mergeCell ref="H142:W142"/>
    <mergeCell ref="X142:Y142"/>
    <mergeCell ref="Z142:AC142"/>
    <mergeCell ref="AD142:AG142"/>
    <mergeCell ref="C143:D143"/>
    <mergeCell ref="E143:G143"/>
    <mergeCell ref="H143:W143"/>
    <mergeCell ref="X143:Y143"/>
    <mergeCell ref="Z143:AC143"/>
    <mergeCell ref="AD143:AG143"/>
    <mergeCell ref="C144:D144"/>
    <mergeCell ref="E144:G144"/>
    <mergeCell ref="H144:W144"/>
    <mergeCell ref="X144:Y144"/>
    <mergeCell ref="Z144:AC144"/>
    <mergeCell ref="AD144:AG144"/>
    <mergeCell ref="C145:D145"/>
    <mergeCell ref="E145:G145"/>
    <mergeCell ref="H145:W145"/>
    <mergeCell ref="X145:Y145"/>
    <mergeCell ref="Z145:AC145"/>
    <mergeCell ref="AD145:AG145"/>
    <mergeCell ref="C146:D146"/>
    <mergeCell ref="E146:G146"/>
    <mergeCell ref="H146:W146"/>
    <mergeCell ref="X146:Y146"/>
    <mergeCell ref="Z146:AC146"/>
    <mergeCell ref="AD146:AG146"/>
    <mergeCell ref="C147:D147"/>
    <mergeCell ref="E147:G147"/>
    <mergeCell ref="H147:W147"/>
    <mergeCell ref="X147:Y147"/>
    <mergeCell ref="Z147:AC147"/>
    <mergeCell ref="AD147:AG147"/>
    <mergeCell ref="C148:D148"/>
    <mergeCell ref="E148:G148"/>
    <mergeCell ref="H148:W148"/>
    <mergeCell ref="X148:Y148"/>
    <mergeCell ref="Z148:AC148"/>
    <mergeCell ref="AD148:AG148"/>
    <mergeCell ref="C149:D149"/>
    <mergeCell ref="E149:G149"/>
    <mergeCell ref="H149:W149"/>
    <mergeCell ref="X149:Y149"/>
    <mergeCell ref="Z149:AC149"/>
    <mergeCell ref="AD149:AG149"/>
    <mergeCell ref="C150:D150"/>
    <mergeCell ref="E150:G150"/>
    <mergeCell ref="H150:W150"/>
    <mergeCell ref="X150:Y150"/>
    <mergeCell ref="Z150:AC150"/>
    <mergeCell ref="AD150:AG150"/>
    <mergeCell ref="C151:D151"/>
    <mergeCell ref="E151:G151"/>
    <mergeCell ref="H151:W151"/>
    <mergeCell ref="X151:Y151"/>
    <mergeCell ref="Z151:AC151"/>
    <mergeCell ref="AD151:AG151"/>
    <mergeCell ref="C159:N159"/>
    <mergeCell ref="F154:L154"/>
    <mergeCell ref="X154:AA154"/>
    <mergeCell ref="AB154:AG154"/>
    <mergeCell ref="F156:H156"/>
    <mergeCell ref="I156:L156"/>
    <mergeCell ref="C158:N158"/>
    <mergeCell ref="P158:W158"/>
    <mergeCell ref="P154:W155"/>
    <mergeCell ref="AA156:AG156"/>
    <mergeCell ref="AA157:AG157"/>
    <mergeCell ref="C152:D152"/>
    <mergeCell ref="E152:G152"/>
    <mergeCell ref="H152:W152"/>
    <mergeCell ref="X152:Y152"/>
    <mergeCell ref="Z152:AC152"/>
    <mergeCell ref="AD152:AG152"/>
  </mergeCells>
  <phoneticPr fontId="13" type="noConversion"/>
  <pageMargins left="0.34" right="0.35433070866141736" top="0.74803149606299213" bottom="0.62992125984251968" header="0.31496062992125984" footer="0.59055118110236227"/>
  <pageSetup orientation="portrait" r:id="rId1"/>
  <headerFooter scaleWithDoc="0" alignWithMargins="0">
    <oddHeader>&amp;R&amp;P</oddHeader>
  </headerFooter>
</worksheet>
</file>

<file path=xl/worksheets/sheet3.xml><?xml version="1.0" encoding="utf-8"?>
<worksheet xmlns="http://schemas.openxmlformats.org/spreadsheetml/2006/main" xmlns:r="http://schemas.openxmlformats.org/officeDocument/2006/relationships">
  <dimension ref="B1:BB153"/>
  <sheetViews>
    <sheetView tabSelected="1" topLeftCell="A78" zoomScale="90" zoomScaleNormal="90" workbookViewId="0">
      <selection activeCell="V31" sqref="V31:X31"/>
    </sheetView>
  </sheetViews>
  <sheetFormatPr defaultRowHeight="15"/>
  <cols>
    <col min="1" max="1" width="0.42578125" style="2" customWidth="1"/>
    <col min="2" max="2" width="0.28515625" style="2" customWidth="1"/>
    <col min="3" max="4" width="2.42578125" style="39" customWidth="1"/>
    <col min="5" max="7" width="3.42578125" style="39" customWidth="1"/>
    <col min="8" max="19" width="4.42578125" style="2" customWidth="1"/>
    <col min="20" max="21" width="2.42578125" style="2" customWidth="1"/>
    <col min="22" max="23" width="4.5703125" style="2" customWidth="1"/>
    <col min="24" max="25" width="4.5703125" style="39" customWidth="1"/>
    <col min="26" max="29" width="4.5703125" style="2" customWidth="1"/>
    <col min="30" max="30" width="6" style="2" customWidth="1"/>
    <col min="31" max="33" width="4.5703125" style="2" customWidth="1"/>
    <col min="34" max="34" width="0.7109375" style="2" customWidth="1"/>
    <col min="35" max="36" width="1.28515625" style="2" customWidth="1"/>
    <col min="37" max="38" width="10" style="5" customWidth="1"/>
    <col min="39" max="39" width="36.85546875" style="5" customWidth="1"/>
    <col min="40" max="40" width="11.28515625" style="42" customWidth="1"/>
    <col min="41" max="43" width="11.28515625" style="40" customWidth="1"/>
    <col min="44" max="45" width="9.140625" style="21"/>
    <col min="46" max="46" width="9.140625" style="21" customWidth="1"/>
    <col min="47" max="51" width="9.140625" style="21"/>
    <col min="52" max="54" width="9.140625" style="29"/>
    <col min="55" max="16384" width="9.140625" style="2"/>
  </cols>
  <sheetData>
    <row r="1" spans="2:34" ht="4.5" customHeight="1"/>
    <row r="2" spans="2:34" ht="15" customHeight="1">
      <c r="AD2" s="365"/>
      <c r="AE2" s="365"/>
      <c r="AF2" s="365"/>
      <c r="AG2" s="365"/>
    </row>
    <row r="3" spans="2:34">
      <c r="B3" s="13"/>
      <c r="N3" s="5"/>
      <c r="O3" s="14"/>
      <c r="P3" s="14"/>
      <c r="Q3" s="18"/>
      <c r="R3" s="5"/>
      <c r="S3" s="14"/>
      <c r="T3" s="366"/>
      <c r="U3" s="367"/>
      <c r="V3" s="45"/>
      <c r="W3" s="45"/>
      <c r="X3" s="47"/>
      <c r="Y3" s="47"/>
      <c r="AH3" s="15"/>
    </row>
    <row r="4" spans="2:34">
      <c r="B4" s="13"/>
      <c r="N4" s="213"/>
      <c r="O4" s="368" t="s">
        <v>28</v>
      </c>
      <c r="P4" s="368"/>
      <c r="Q4" s="368"/>
      <c r="S4" s="456" t="s">
        <v>29</v>
      </c>
      <c r="T4" s="456"/>
      <c r="U4" s="456"/>
      <c r="V4" s="144"/>
      <c r="W4" s="144"/>
      <c r="X4" s="81"/>
      <c r="Y4" s="81"/>
      <c r="AH4" s="15"/>
    </row>
    <row r="5" spans="2:34" ht="7.5" customHeight="1">
      <c r="B5" s="13"/>
      <c r="C5" s="47"/>
      <c r="D5" s="47"/>
      <c r="E5" s="47"/>
      <c r="F5" s="47"/>
      <c r="G5" s="47"/>
      <c r="H5" s="5"/>
      <c r="I5" s="5"/>
      <c r="AH5" s="15"/>
    </row>
    <row r="6" spans="2:34">
      <c r="B6" s="13"/>
      <c r="C6" s="115">
        <f>Насловна!C3</f>
        <v>5</v>
      </c>
      <c r="D6" s="115">
        <f>Насловна!D3</f>
        <v>1</v>
      </c>
      <c r="E6" s="115">
        <f>Насловна!E3</f>
        <v>0</v>
      </c>
      <c r="F6" s="223"/>
      <c r="G6" s="223"/>
      <c r="H6" s="79">
        <f>Насловна!C4</f>
        <v>0</v>
      </c>
      <c r="I6" s="79" t="str">
        <f>Насловна!D4</f>
        <v>4</v>
      </c>
      <c r="J6" s="79" t="str">
        <f>Насловна!E4</f>
        <v>7</v>
      </c>
      <c r="K6" s="79" t="str">
        <f>Насловна!F4</f>
        <v>0</v>
      </c>
      <c r="L6" s="79" t="str">
        <f>Насловна!G4</f>
        <v>7</v>
      </c>
      <c r="M6" s="79" t="str">
        <f>Насловна!H4</f>
        <v>2</v>
      </c>
      <c r="N6" s="79" t="str">
        <f>Насловна!I4</f>
        <v>5</v>
      </c>
      <c r="O6" s="79" t="str">
        <f>Насловна!J4</f>
        <v>7</v>
      </c>
      <c r="P6" s="73"/>
      <c r="Q6" s="73"/>
      <c r="R6" s="79" t="str">
        <f>Насловна!C5</f>
        <v>6</v>
      </c>
      <c r="S6" s="79" t="str">
        <f>Насловна!D5</f>
        <v>6</v>
      </c>
      <c r="T6" s="79" t="str">
        <f>Насловна!E5</f>
        <v>0</v>
      </c>
      <c r="U6" s="79" t="str">
        <f>Насловна!F5</f>
        <v>0</v>
      </c>
      <c r="V6" s="79" t="str">
        <f>Насловна!G5</f>
        <v>2</v>
      </c>
      <c r="W6" s="79" t="str">
        <f>Насловна!H5</f>
        <v>0</v>
      </c>
      <c r="X6" s="79" t="str">
        <f>Насловна!I5</f>
        <v>0</v>
      </c>
      <c r="Y6" s="79" t="str">
        <f>Насловна!J5</f>
        <v>0</v>
      </c>
      <c r="Z6" s="79" t="str">
        <f>Насловна!K5</f>
        <v>8</v>
      </c>
      <c r="AA6" s="79" t="str">
        <f>Насловна!L5</f>
        <v>2</v>
      </c>
      <c r="AB6" s="79" t="str">
        <f>Насловна!M5</f>
        <v>7</v>
      </c>
      <c r="AC6" s="79" t="str">
        <f>Насловна!N5</f>
        <v>3</v>
      </c>
      <c r="AD6" s="79" t="str">
        <f>Насловна!O5</f>
        <v>7</v>
      </c>
      <c r="AE6" s="79" t="str">
        <f>Насловна!P5</f>
        <v>8</v>
      </c>
      <c r="AF6" s="79" t="str">
        <f>Насловна!Q5</f>
        <v>9</v>
      </c>
      <c r="AG6" s="73"/>
      <c r="AH6" s="15"/>
    </row>
    <row r="7" spans="2:34">
      <c r="B7" s="13"/>
      <c r="C7" s="82">
        <v>1</v>
      </c>
      <c r="D7" s="82">
        <v>2</v>
      </c>
      <c r="E7" s="82">
        <v>3</v>
      </c>
      <c r="F7" s="100"/>
      <c r="G7" s="100"/>
      <c r="H7" s="242">
        <v>4</v>
      </c>
      <c r="I7" s="242">
        <v>5</v>
      </c>
      <c r="J7" s="242">
        <v>6</v>
      </c>
      <c r="K7" s="242">
        <v>7</v>
      </c>
      <c r="L7" s="242">
        <v>8</v>
      </c>
      <c r="M7" s="242">
        <v>9</v>
      </c>
      <c r="N7" s="242">
        <v>10</v>
      </c>
      <c r="O7" s="242">
        <v>11</v>
      </c>
      <c r="P7" s="242"/>
      <c r="Q7" s="242"/>
      <c r="R7" s="242">
        <v>12</v>
      </c>
      <c r="S7" s="242">
        <v>13</v>
      </c>
      <c r="T7" s="110">
        <v>14</v>
      </c>
      <c r="U7" s="111">
        <v>15</v>
      </c>
      <c r="V7" s="242">
        <v>16</v>
      </c>
      <c r="W7" s="242">
        <v>17</v>
      </c>
      <c r="X7" s="82">
        <v>18</v>
      </c>
      <c r="Y7" s="82">
        <v>19</v>
      </c>
      <c r="Z7" s="242">
        <v>20</v>
      </c>
      <c r="AA7" s="242">
        <v>21</v>
      </c>
      <c r="AB7" s="242">
        <v>22</v>
      </c>
      <c r="AC7" s="242">
        <v>23</v>
      </c>
      <c r="AD7" s="242">
        <v>24</v>
      </c>
      <c r="AE7" s="242">
        <v>25</v>
      </c>
      <c r="AF7" s="242">
        <v>26</v>
      </c>
      <c r="AG7" s="77"/>
      <c r="AH7" s="28"/>
    </row>
    <row r="8" spans="2:34" ht="1.5" customHeight="1">
      <c r="B8" s="13"/>
      <c r="AH8" s="15"/>
    </row>
    <row r="9" spans="2:34">
      <c r="B9" s="13"/>
      <c r="C9" s="359" t="s">
        <v>30</v>
      </c>
      <c r="D9" s="359"/>
      <c r="E9" s="359"/>
      <c r="F9" s="107"/>
      <c r="G9" s="107"/>
      <c r="H9" s="359" t="s">
        <v>31</v>
      </c>
      <c r="I9" s="359"/>
      <c r="J9" s="359"/>
      <c r="K9" s="359"/>
      <c r="L9" s="359"/>
      <c r="M9" s="359"/>
      <c r="N9" s="359"/>
      <c r="O9" s="359"/>
      <c r="P9" s="78"/>
      <c r="Q9" s="78"/>
      <c r="R9" s="360" t="s">
        <v>32</v>
      </c>
      <c r="S9" s="360"/>
      <c r="T9" s="360"/>
      <c r="U9" s="360"/>
      <c r="V9" s="360"/>
      <c r="W9" s="360"/>
      <c r="X9" s="360"/>
      <c r="Y9" s="360"/>
      <c r="Z9" s="360"/>
      <c r="AA9" s="360"/>
      <c r="AB9" s="360"/>
      <c r="AC9" s="360"/>
      <c r="AD9" s="360"/>
      <c r="AE9" s="360"/>
      <c r="AF9" s="360"/>
      <c r="AG9" s="78"/>
      <c r="AH9" s="16"/>
    </row>
    <row r="10" spans="2:34" ht="7.5" customHeight="1">
      <c r="B10" s="17"/>
      <c r="C10" s="49"/>
      <c r="D10" s="49"/>
      <c r="E10" s="49"/>
      <c r="F10" s="49"/>
      <c r="G10" s="49"/>
      <c r="H10" s="6"/>
      <c r="I10" s="6"/>
      <c r="J10" s="6"/>
      <c r="K10" s="6"/>
      <c r="L10" s="6"/>
      <c r="M10" s="6"/>
      <c r="N10" s="6"/>
      <c r="O10" s="6"/>
      <c r="P10" s="6"/>
      <c r="Q10" s="6"/>
      <c r="R10" s="6"/>
      <c r="S10" s="6"/>
      <c r="T10" s="6"/>
      <c r="U10" s="6"/>
      <c r="V10" s="6"/>
      <c r="W10" s="6"/>
      <c r="X10" s="49"/>
      <c r="Y10" s="49"/>
      <c r="Z10" s="6"/>
      <c r="AA10" s="6"/>
      <c r="AB10" s="6"/>
      <c r="AC10" s="6"/>
      <c r="AD10" s="6"/>
      <c r="AE10" s="6"/>
      <c r="AF10" s="6"/>
      <c r="AG10" s="6"/>
      <c r="AH10" s="18"/>
    </row>
    <row r="11" spans="2:34" ht="22.15" customHeight="1"/>
    <row r="12" spans="2:34" ht="17.25" customHeight="1">
      <c r="C12" s="446" t="s">
        <v>4</v>
      </c>
      <c r="D12" s="446"/>
      <c r="E12" s="446"/>
      <c r="F12" s="446"/>
      <c r="G12" s="446"/>
      <c r="H12" s="446"/>
      <c r="I12" s="446"/>
      <c r="J12" s="446"/>
      <c r="K12" s="438" t="str">
        <f>Насловна!C8</f>
        <v>ЈЗУ Центар за јавно здравје Битола</v>
      </c>
      <c r="L12" s="439"/>
      <c r="M12" s="439"/>
      <c r="N12" s="439"/>
      <c r="O12" s="439"/>
      <c r="P12" s="439"/>
      <c r="Q12" s="439"/>
      <c r="R12" s="439"/>
      <c r="S12" s="439"/>
      <c r="T12" s="439"/>
      <c r="U12" s="439"/>
      <c r="V12" s="439"/>
      <c r="W12" s="439"/>
      <c r="X12" s="97"/>
      <c r="Y12" s="101"/>
      <c r="Z12" s="101"/>
      <c r="AA12" s="101"/>
      <c r="AB12" s="101"/>
      <c r="AC12" s="101"/>
      <c r="AD12" s="101"/>
      <c r="AE12" s="101"/>
      <c r="AF12" s="101"/>
      <c r="AG12" s="101"/>
      <c r="AH12" s="1"/>
    </row>
    <row r="13" spans="2:34" ht="17.25" customHeight="1">
      <c r="C13" s="446" t="s">
        <v>33</v>
      </c>
      <c r="D13" s="446"/>
      <c r="E13" s="446"/>
      <c r="F13" s="446"/>
      <c r="G13" s="446"/>
      <c r="H13" s="446"/>
      <c r="I13" s="446"/>
      <c r="J13" s="446"/>
      <c r="K13" s="440" t="str">
        <f>Насловна!C9</f>
        <v xml:space="preserve">Партизанска бб </v>
      </c>
      <c r="L13" s="440"/>
      <c r="M13" s="440"/>
      <c r="N13" s="440"/>
      <c r="O13" s="440"/>
      <c r="P13" s="440"/>
      <c r="Q13" s="440"/>
      <c r="R13" s="440"/>
      <c r="S13" s="441" t="str">
        <f>Насловна!C10</f>
        <v>Битола</v>
      </c>
      <c r="T13" s="440"/>
      <c r="U13" s="442" t="str">
        <f>Насловна!C11</f>
        <v>047 208 100</v>
      </c>
      <c r="V13" s="443"/>
      <c r="W13" s="443"/>
      <c r="X13" s="98"/>
      <c r="Y13" s="444" t="s">
        <v>351</v>
      </c>
      <c r="Z13" s="444"/>
      <c r="AA13" s="444"/>
      <c r="AB13" s="444"/>
      <c r="AC13" s="444"/>
      <c r="AD13" s="444"/>
      <c r="AE13" s="444"/>
      <c r="AF13" s="444"/>
      <c r="AG13" s="444"/>
      <c r="AH13" s="36"/>
    </row>
    <row r="14" spans="2:34" ht="17.25" customHeight="1">
      <c r="C14" s="446" t="s">
        <v>9</v>
      </c>
      <c r="D14" s="446"/>
      <c r="E14" s="446"/>
      <c r="F14" s="446"/>
      <c r="G14" s="446"/>
      <c r="H14" s="446"/>
      <c r="I14" s="446"/>
      <c r="J14" s="447"/>
      <c r="K14" s="80" t="str">
        <f>Насловна!C13</f>
        <v>4</v>
      </c>
      <c r="L14" s="80" t="str">
        <f>Насловна!D13</f>
        <v>0</v>
      </c>
      <c r="M14" s="80" t="str">
        <f>Насловна!E13</f>
        <v>0</v>
      </c>
      <c r="N14" s="80" t="str">
        <f>Насловна!F13</f>
        <v>2</v>
      </c>
      <c r="O14" s="80" t="str">
        <f>Насловна!G13</f>
        <v>9</v>
      </c>
      <c r="P14" s="80" t="str">
        <f>Насловна!H13</f>
        <v>9</v>
      </c>
      <c r="Q14" s="80" t="str">
        <f>Насловна!I13</f>
        <v>3</v>
      </c>
      <c r="R14" s="80" t="str">
        <f>Насловна!J13</f>
        <v>1</v>
      </c>
      <c r="S14" s="80" t="str">
        <f>Насловна!K13</f>
        <v>1</v>
      </c>
      <c r="T14" s="80" t="str">
        <f>Насловна!L13</f>
        <v>1</v>
      </c>
      <c r="U14" s="80" t="str">
        <f>Насловна!M13</f>
        <v>9</v>
      </c>
      <c r="V14" s="80" t="str">
        <f>Насловна!N13</f>
        <v>3</v>
      </c>
      <c r="W14" s="80" t="str">
        <f>Насловна!O13</f>
        <v>4</v>
      </c>
      <c r="X14" s="98"/>
      <c r="Y14" s="98"/>
      <c r="Z14" s="455" t="s">
        <v>352</v>
      </c>
      <c r="AA14" s="455"/>
      <c r="AB14" s="457" t="str">
        <f>Насловна!U19</f>
        <v>31.12.</v>
      </c>
      <c r="AC14" s="457"/>
      <c r="AD14" s="139">
        <f>Насловна!V19</f>
        <v>2025</v>
      </c>
      <c r="AE14" s="102" t="s">
        <v>20</v>
      </c>
      <c r="AF14" s="102"/>
      <c r="AG14" s="98"/>
      <c r="AH14" s="36"/>
    </row>
    <row r="15" spans="2:34" ht="3.75" customHeight="1">
      <c r="C15" s="228"/>
      <c r="D15" s="228"/>
      <c r="E15" s="228"/>
      <c r="F15" s="228"/>
      <c r="G15" s="228"/>
      <c r="H15" s="228"/>
      <c r="I15" s="228"/>
      <c r="J15" s="103"/>
      <c r="K15" s="104"/>
      <c r="L15" s="104"/>
      <c r="M15" s="104"/>
      <c r="N15" s="104"/>
      <c r="O15" s="104"/>
      <c r="P15" s="104"/>
      <c r="Q15" s="104"/>
      <c r="R15" s="104"/>
      <c r="S15" s="104"/>
      <c r="T15" s="104"/>
      <c r="U15" s="104"/>
      <c r="V15" s="104"/>
      <c r="W15" s="104"/>
      <c r="X15" s="98"/>
      <c r="Y15" s="230"/>
      <c r="Z15" s="230"/>
      <c r="AA15" s="105"/>
      <c r="AB15" s="105"/>
      <c r="AC15" s="106"/>
      <c r="AD15" s="106"/>
      <c r="AE15" s="102"/>
      <c r="AF15" s="98"/>
      <c r="AG15" s="98"/>
      <c r="AH15" s="36"/>
    </row>
    <row r="16" spans="2:34" ht="3.75" customHeight="1">
      <c r="C16" s="228"/>
      <c r="D16" s="228"/>
      <c r="E16" s="228"/>
      <c r="F16" s="228"/>
      <c r="G16" s="228"/>
      <c r="H16" s="228"/>
      <c r="I16" s="228"/>
      <c r="J16" s="103"/>
      <c r="K16" s="109"/>
      <c r="L16" s="109"/>
      <c r="M16" s="109"/>
      <c r="N16" s="109"/>
      <c r="O16" s="109"/>
      <c r="P16" s="109"/>
      <c r="Q16" s="109"/>
      <c r="R16" s="109"/>
      <c r="S16" s="109"/>
      <c r="T16" s="109"/>
      <c r="U16" s="109"/>
      <c r="V16" s="109"/>
      <c r="W16" s="109"/>
      <c r="X16" s="98"/>
      <c r="Y16" s="230"/>
      <c r="Z16" s="230"/>
      <c r="AA16" s="105"/>
      <c r="AB16" s="105"/>
      <c r="AC16" s="106"/>
      <c r="AD16" s="106"/>
      <c r="AE16" s="102"/>
      <c r="AF16" s="98"/>
      <c r="AG16" s="98"/>
      <c r="AH16" s="36"/>
    </row>
    <row r="17" spans="3:54" ht="17.25" customHeight="1">
      <c r="C17" s="446" t="s">
        <v>353</v>
      </c>
      <c r="D17" s="446"/>
      <c r="E17" s="446"/>
      <c r="F17" s="446"/>
      <c r="G17" s="446"/>
      <c r="H17" s="446"/>
      <c r="I17" s="446"/>
      <c r="J17" s="103"/>
      <c r="K17" s="460"/>
      <c r="L17" s="460"/>
      <c r="M17" s="460"/>
      <c r="N17" s="460"/>
      <c r="O17" s="460"/>
      <c r="P17" s="460"/>
      <c r="Q17" s="460"/>
      <c r="R17" s="460"/>
      <c r="S17" s="460"/>
      <c r="T17" s="460"/>
      <c r="U17" s="460"/>
      <c r="V17" s="460"/>
      <c r="W17" s="460"/>
      <c r="X17" s="98"/>
      <c r="Y17" s="230"/>
      <c r="Z17" s="379" t="str">
        <f>Насловна!C22</f>
        <v>Фондовска сметка</v>
      </c>
      <c r="AA17" s="380"/>
      <c r="AB17" s="380"/>
      <c r="AC17" s="380"/>
      <c r="AD17" s="380"/>
      <c r="AE17" s="380"/>
      <c r="AF17" s="381"/>
      <c r="AG17" s="98"/>
      <c r="AH17" s="36"/>
    </row>
    <row r="18" spans="3:54" ht="18.75" customHeight="1">
      <c r="C18" s="448" t="s">
        <v>8</v>
      </c>
      <c r="D18" s="448"/>
      <c r="E18" s="448"/>
      <c r="F18" s="448"/>
      <c r="G18" s="448"/>
      <c r="H18" s="448"/>
      <c r="I18" s="448"/>
      <c r="J18" s="448"/>
      <c r="K18" s="445" t="str">
        <f>Насловна!C12</f>
        <v>cjzbitola@cjzbt.org.mk</v>
      </c>
      <c r="L18" s="445"/>
      <c r="M18" s="445"/>
      <c r="N18" s="445"/>
      <c r="O18" s="445"/>
      <c r="P18" s="445"/>
      <c r="Q18" s="445"/>
      <c r="R18" s="445"/>
      <c r="S18" s="445"/>
      <c r="T18" s="445"/>
      <c r="U18" s="445"/>
      <c r="V18" s="445"/>
      <c r="W18" s="445"/>
      <c r="X18" s="8"/>
      <c r="Y18" s="8"/>
      <c r="Z18" s="8"/>
      <c r="AA18" s="8"/>
      <c r="AB18" s="8"/>
      <c r="AC18" s="8"/>
      <c r="AD18" s="8"/>
      <c r="AE18" s="8"/>
      <c r="AF18" s="8"/>
      <c r="AG18" s="8"/>
    </row>
    <row r="19" spans="3:54" ht="3" customHeight="1">
      <c r="C19" s="99"/>
      <c r="D19" s="99"/>
      <c r="E19" s="48"/>
      <c r="F19" s="48"/>
      <c r="G19" s="48"/>
      <c r="O19" s="215"/>
      <c r="P19" s="215"/>
      <c r="Q19" s="215"/>
      <c r="R19" s="215"/>
      <c r="S19" s="215"/>
      <c r="T19" s="215"/>
      <c r="U19" s="215"/>
      <c r="V19" s="215"/>
      <c r="W19" s="215"/>
      <c r="X19" s="229"/>
      <c r="Y19" s="229"/>
      <c r="Z19" s="215"/>
      <c r="AA19" s="215"/>
      <c r="AB19" s="215"/>
      <c r="AC19" s="215"/>
      <c r="AD19" s="215"/>
      <c r="AE19" s="215"/>
    </row>
    <row r="20" spans="3:54" ht="10.5" customHeight="1">
      <c r="AD20" s="358" t="s">
        <v>37</v>
      </c>
      <c r="AE20" s="358"/>
      <c r="AF20" s="358"/>
      <c r="AG20" s="358"/>
    </row>
    <row r="21" spans="3:54" ht="5.25" customHeight="1"/>
    <row r="22" spans="3:54" ht="15" customHeight="1">
      <c r="C22" s="454" t="s">
        <v>38</v>
      </c>
      <c r="D22" s="454"/>
      <c r="E22" s="388" t="s">
        <v>354</v>
      </c>
      <c r="F22" s="389"/>
      <c r="G22" s="413"/>
      <c r="H22" s="423" t="s">
        <v>40</v>
      </c>
      <c r="I22" s="424"/>
      <c r="J22" s="424"/>
      <c r="K22" s="424"/>
      <c r="L22" s="424"/>
      <c r="M22" s="424"/>
      <c r="N22" s="424"/>
      <c r="O22" s="424"/>
      <c r="P22" s="424"/>
      <c r="Q22" s="424"/>
      <c r="R22" s="424"/>
      <c r="S22" s="424"/>
      <c r="T22" s="405" t="s">
        <v>355</v>
      </c>
      <c r="U22" s="406"/>
      <c r="V22" s="411" t="s">
        <v>356</v>
      </c>
      <c r="W22" s="411"/>
      <c r="X22" s="411"/>
      <c r="Y22" s="411"/>
      <c r="Z22" s="411"/>
      <c r="AA22" s="411"/>
      <c r="AB22" s="411"/>
      <c r="AC22" s="411"/>
      <c r="AD22" s="411"/>
      <c r="AE22" s="411"/>
      <c r="AF22" s="411"/>
      <c r="AG22" s="412"/>
      <c r="AJ22" s="1"/>
      <c r="AK22" s="371"/>
      <c r="AL22" s="4"/>
      <c r="AM22" s="345"/>
    </row>
    <row r="23" spans="3:54" ht="15" customHeight="1">
      <c r="C23" s="454"/>
      <c r="D23" s="454"/>
      <c r="E23" s="434"/>
      <c r="F23" s="435"/>
      <c r="G23" s="436"/>
      <c r="H23" s="425"/>
      <c r="I23" s="283"/>
      <c r="J23" s="283"/>
      <c r="K23" s="283"/>
      <c r="L23" s="283"/>
      <c r="M23" s="283"/>
      <c r="N23" s="283"/>
      <c r="O23" s="283"/>
      <c r="P23" s="283"/>
      <c r="Q23" s="283"/>
      <c r="R23" s="283"/>
      <c r="S23" s="283"/>
      <c r="T23" s="407"/>
      <c r="U23" s="408"/>
      <c r="V23" s="388" t="s">
        <v>43</v>
      </c>
      <c r="W23" s="389"/>
      <c r="X23" s="413"/>
      <c r="Y23" s="415" t="s">
        <v>10</v>
      </c>
      <c r="Z23" s="415"/>
      <c r="AA23" s="415"/>
      <c r="AB23" s="415"/>
      <c r="AC23" s="415"/>
      <c r="AD23" s="415"/>
      <c r="AE23" s="415"/>
      <c r="AF23" s="415"/>
      <c r="AG23" s="416"/>
      <c r="AJ23" s="1"/>
      <c r="AK23" s="371"/>
      <c r="AL23" s="4"/>
      <c r="AM23" s="345"/>
    </row>
    <row r="24" spans="3:54" ht="27" customHeight="1">
      <c r="C24" s="454"/>
      <c r="D24" s="454"/>
      <c r="E24" s="390"/>
      <c r="F24" s="391"/>
      <c r="G24" s="414"/>
      <c r="H24" s="426"/>
      <c r="I24" s="427"/>
      <c r="J24" s="427"/>
      <c r="K24" s="427"/>
      <c r="L24" s="427"/>
      <c r="M24" s="427"/>
      <c r="N24" s="427"/>
      <c r="O24" s="427"/>
      <c r="P24" s="427"/>
      <c r="Q24" s="427"/>
      <c r="R24" s="427"/>
      <c r="S24" s="427"/>
      <c r="T24" s="409"/>
      <c r="U24" s="410"/>
      <c r="V24" s="390"/>
      <c r="W24" s="391"/>
      <c r="X24" s="414"/>
      <c r="Y24" s="417" t="s">
        <v>357</v>
      </c>
      <c r="Z24" s="417"/>
      <c r="AA24" s="418"/>
      <c r="AB24" s="419" t="s">
        <v>358</v>
      </c>
      <c r="AC24" s="417"/>
      <c r="AD24" s="418"/>
      <c r="AE24" s="417" t="s">
        <v>359</v>
      </c>
      <c r="AF24" s="417"/>
      <c r="AG24" s="418"/>
      <c r="AK24" s="371"/>
      <c r="AL24" s="11"/>
      <c r="AM24" s="345"/>
    </row>
    <row r="25" spans="3:54" ht="10.5" customHeight="1">
      <c r="C25" s="326">
        <v>1</v>
      </c>
      <c r="D25" s="326"/>
      <c r="E25" s="326">
        <v>2</v>
      </c>
      <c r="F25" s="326"/>
      <c r="G25" s="326"/>
      <c r="H25" s="323">
        <v>3</v>
      </c>
      <c r="I25" s="323"/>
      <c r="J25" s="323"/>
      <c r="K25" s="323"/>
      <c r="L25" s="323"/>
      <c r="M25" s="323"/>
      <c r="N25" s="323"/>
      <c r="O25" s="323"/>
      <c r="P25" s="323"/>
      <c r="Q25" s="323"/>
      <c r="R25" s="323"/>
      <c r="S25" s="323"/>
      <c r="T25" s="323">
        <v>4</v>
      </c>
      <c r="U25" s="323"/>
      <c r="V25" s="326" t="s">
        <v>360</v>
      </c>
      <c r="W25" s="326"/>
      <c r="X25" s="326"/>
      <c r="Y25" s="323">
        <v>6</v>
      </c>
      <c r="Z25" s="323"/>
      <c r="AA25" s="323"/>
      <c r="AB25" s="323">
        <v>7</v>
      </c>
      <c r="AC25" s="323"/>
      <c r="AD25" s="323"/>
      <c r="AE25" s="323">
        <v>8</v>
      </c>
      <c r="AF25" s="323"/>
      <c r="AG25" s="323"/>
      <c r="AJ25" s="3"/>
      <c r="AK25" s="215"/>
      <c r="AL25" s="11"/>
      <c r="AM25" s="215"/>
    </row>
    <row r="26" spans="3:54" ht="42" customHeight="1">
      <c r="C26" s="326"/>
      <c r="D26" s="326"/>
      <c r="E26" s="326"/>
      <c r="F26" s="326"/>
      <c r="G26" s="326"/>
      <c r="H26" s="429" t="s">
        <v>361</v>
      </c>
      <c r="I26" s="430"/>
      <c r="J26" s="430"/>
      <c r="K26" s="430"/>
      <c r="L26" s="430"/>
      <c r="M26" s="430"/>
      <c r="N26" s="430"/>
      <c r="O26" s="430"/>
      <c r="P26" s="430"/>
      <c r="Q26" s="430"/>
      <c r="R26" s="430"/>
      <c r="S26" s="431"/>
      <c r="T26" s="323">
        <v>111</v>
      </c>
      <c r="U26" s="323"/>
      <c r="V26" s="348">
        <f>V27+V28+V29+V42+V43</f>
        <v>37595936</v>
      </c>
      <c r="W26" s="348"/>
      <c r="X26" s="348"/>
      <c r="Y26" s="348">
        <f>Y27+Y28+Y29+Y42+Y43</f>
        <v>153632254</v>
      </c>
      <c r="Z26" s="348"/>
      <c r="AA26" s="348"/>
      <c r="AB26" s="348">
        <f>AB27+AB28+AB29+AB42+AB43</f>
        <v>118231930</v>
      </c>
      <c r="AC26" s="348"/>
      <c r="AD26" s="348"/>
      <c r="AE26" s="348">
        <f>AE27+AE28+AE29+AE42+AE43</f>
        <v>35400324</v>
      </c>
      <c r="AF26" s="348"/>
      <c r="AG26" s="348"/>
      <c r="AH26" s="19"/>
    </row>
    <row r="27" spans="3:54" ht="27" customHeight="1">
      <c r="C27" s="326" t="s">
        <v>49</v>
      </c>
      <c r="D27" s="326"/>
      <c r="E27" s="326" t="s">
        <v>362</v>
      </c>
      <c r="F27" s="326"/>
      <c r="G27" s="326"/>
      <c r="H27" s="432" t="s">
        <v>363</v>
      </c>
      <c r="I27" s="430"/>
      <c r="J27" s="430"/>
      <c r="K27" s="430"/>
      <c r="L27" s="430"/>
      <c r="M27" s="430"/>
      <c r="N27" s="430"/>
      <c r="O27" s="430"/>
      <c r="P27" s="430"/>
      <c r="Q27" s="430"/>
      <c r="R27" s="430"/>
      <c r="S27" s="431"/>
      <c r="T27" s="323">
        <v>112</v>
      </c>
      <c r="U27" s="323"/>
      <c r="V27" s="433"/>
      <c r="W27" s="305"/>
      <c r="X27" s="305"/>
      <c r="Y27" s="305"/>
      <c r="Z27" s="305"/>
      <c r="AA27" s="305"/>
      <c r="AB27" s="305"/>
      <c r="AC27" s="305"/>
      <c r="AD27" s="305"/>
      <c r="AE27" s="421">
        <f>Y27-AB27</f>
        <v>0</v>
      </c>
      <c r="AF27" s="421"/>
      <c r="AG27" s="421"/>
      <c r="AH27" s="19"/>
    </row>
    <row r="28" spans="3:54" ht="42" customHeight="1">
      <c r="C28" s="326" t="s">
        <v>52</v>
      </c>
      <c r="D28" s="326"/>
      <c r="E28" s="316" t="s">
        <v>364</v>
      </c>
      <c r="F28" s="437"/>
      <c r="G28" s="437"/>
      <c r="H28" s="429" t="s">
        <v>365</v>
      </c>
      <c r="I28" s="430"/>
      <c r="J28" s="430"/>
      <c r="K28" s="430"/>
      <c r="L28" s="430"/>
      <c r="M28" s="430"/>
      <c r="N28" s="430"/>
      <c r="O28" s="430"/>
      <c r="P28" s="430"/>
      <c r="Q28" s="430"/>
      <c r="R28" s="430"/>
      <c r="S28" s="431"/>
      <c r="T28" s="323">
        <v>113</v>
      </c>
      <c r="U28" s="323"/>
      <c r="V28" s="305"/>
      <c r="W28" s="305"/>
      <c r="X28" s="305"/>
      <c r="Y28" s="305"/>
      <c r="Z28" s="305"/>
      <c r="AA28" s="305"/>
      <c r="AB28" s="305"/>
      <c r="AC28" s="305"/>
      <c r="AD28" s="305"/>
      <c r="AE28" s="421">
        <f>Y28-AB28</f>
        <v>0</v>
      </c>
      <c r="AF28" s="421"/>
      <c r="AG28" s="421"/>
      <c r="AH28" s="19"/>
    </row>
    <row r="29" spans="3:54" ht="27" customHeight="1">
      <c r="C29" s="326"/>
      <c r="D29" s="326"/>
      <c r="E29" s="437"/>
      <c r="F29" s="437"/>
      <c r="G29" s="437"/>
      <c r="H29" s="306" t="s">
        <v>366</v>
      </c>
      <c r="I29" s="300"/>
      <c r="J29" s="300"/>
      <c r="K29" s="300"/>
      <c r="L29" s="300"/>
      <c r="M29" s="300"/>
      <c r="N29" s="300"/>
      <c r="O29" s="300"/>
      <c r="P29" s="300"/>
      <c r="Q29" s="300"/>
      <c r="R29" s="300"/>
      <c r="S29" s="301"/>
      <c r="T29" s="323">
        <v>114</v>
      </c>
      <c r="U29" s="323"/>
      <c r="V29" s="348">
        <f>V30+V31+V37+V38+V39+V40+V41</f>
        <v>37595936</v>
      </c>
      <c r="W29" s="348"/>
      <c r="X29" s="348"/>
      <c r="Y29" s="348">
        <f>Y30+Y31+Y37+Y38+Y39+Y40+Y41</f>
        <v>153632254</v>
      </c>
      <c r="Z29" s="348"/>
      <c r="AA29" s="348"/>
      <c r="AB29" s="348">
        <f>AB30+AB31+AB37+AB38+AB39+AB40+AB41</f>
        <v>118231930</v>
      </c>
      <c r="AC29" s="348"/>
      <c r="AD29" s="348"/>
      <c r="AE29" s="348">
        <f>AE30+AE31+AE37+AE38+AE39+AE40+AE41</f>
        <v>35400324</v>
      </c>
      <c r="AF29" s="348"/>
      <c r="AG29" s="348"/>
      <c r="AH29" s="19"/>
    </row>
    <row r="30" spans="3:54" ht="27" customHeight="1">
      <c r="C30" s="326" t="s">
        <v>55</v>
      </c>
      <c r="D30" s="326"/>
      <c r="E30" s="316" t="s">
        <v>367</v>
      </c>
      <c r="F30" s="437"/>
      <c r="G30" s="437"/>
      <c r="H30" s="420" t="s">
        <v>173</v>
      </c>
      <c r="I30" s="420"/>
      <c r="J30" s="420"/>
      <c r="K30" s="420"/>
      <c r="L30" s="420"/>
      <c r="M30" s="420"/>
      <c r="N30" s="420"/>
      <c r="O30" s="420"/>
      <c r="P30" s="420"/>
      <c r="Q30" s="420"/>
      <c r="R30" s="420"/>
      <c r="S30" s="420"/>
      <c r="T30" s="323">
        <v>115</v>
      </c>
      <c r="U30" s="323"/>
      <c r="V30" s="305">
        <v>26407468</v>
      </c>
      <c r="W30" s="305"/>
      <c r="X30" s="305"/>
      <c r="Y30" s="305">
        <v>46486622</v>
      </c>
      <c r="Z30" s="305"/>
      <c r="AA30" s="305"/>
      <c r="AB30" s="305">
        <v>19214923</v>
      </c>
      <c r="AC30" s="305"/>
      <c r="AD30" s="305"/>
      <c r="AE30" s="421">
        <f>Y30-AB30</f>
        <v>27271699</v>
      </c>
      <c r="AF30" s="421"/>
      <c r="AG30" s="421"/>
      <c r="AH30" s="19"/>
    </row>
    <row r="31" spans="3:54" ht="27" customHeight="1">
      <c r="C31" s="326" t="s">
        <v>58</v>
      </c>
      <c r="D31" s="326"/>
      <c r="E31" s="316" t="s">
        <v>368</v>
      </c>
      <c r="F31" s="437"/>
      <c r="G31" s="437"/>
      <c r="H31" s="420" t="s">
        <v>369</v>
      </c>
      <c r="I31" s="420"/>
      <c r="J31" s="420"/>
      <c r="K31" s="420"/>
      <c r="L31" s="420"/>
      <c r="M31" s="420"/>
      <c r="N31" s="420"/>
      <c r="O31" s="420"/>
      <c r="P31" s="420"/>
      <c r="Q31" s="420"/>
      <c r="R31" s="420"/>
      <c r="S31" s="420"/>
      <c r="T31" s="323">
        <v>116</v>
      </c>
      <c r="U31" s="323"/>
      <c r="V31" s="305"/>
      <c r="W31" s="305"/>
      <c r="X31" s="305"/>
      <c r="Y31" s="305"/>
      <c r="Z31" s="305"/>
      <c r="AA31" s="305"/>
      <c r="AB31" s="305"/>
      <c r="AC31" s="305"/>
      <c r="AD31" s="305"/>
      <c r="AE31" s="421">
        <f>Y31-AB31</f>
        <v>0</v>
      </c>
      <c r="AF31" s="421"/>
      <c r="AG31" s="421"/>
      <c r="AH31" s="19"/>
    </row>
    <row r="32" spans="3:54" s="5" customFormat="1" ht="1.5" customHeight="1">
      <c r="C32" s="229"/>
      <c r="D32" s="229"/>
      <c r="E32" s="108"/>
      <c r="F32" s="100"/>
      <c r="G32" s="100"/>
      <c r="H32" s="226"/>
      <c r="I32" s="226"/>
      <c r="J32" s="226"/>
      <c r="K32" s="226"/>
      <c r="L32" s="226"/>
      <c r="M32" s="226"/>
      <c r="N32" s="226"/>
      <c r="O32" s="226"/>
      <c r="P32" s="226"/>
      <c r="Q32" s="226"/>
      <c r="R32" s="226"/>
      <c r="S32" s="226"/>
      <c r="T32" s="215"/>
      <c r="U32" s="215"/>
      <c r="V32" s="225"/>
      <c r="W32" s="225"/>
      <c r="X32" s="225"/>
      <c r="Y32" s="225"/>
      <c r="Z32" s="225"/>
      <c r="AA32" s="225"/>
      <c r="AB32" s="225"/>
      <c r="AC32" s="225"/>
      <c r="AD32" s="225"/>
      <c r="AE32" s="225"/>
      <c r="AF32" s="225"/>
      <c r="AG32" s="225"/>
      <c r="AH32" s="20"/>
      <c r="AN32" s="42"/>
      <c r="AO32" s="42"/>
      <c r="AP32" s="42"/>
      <c r="AQ32" s="42"/>
      <c r="AR32" s="26"/>
      <c r="AS32" s="26"/>
      <c r="AT32" s="26"/>
      <c r="AU32" s="26"/>
      <c r="AV32" s="26"/>
      <c r="AW32" s="26"/>
      <c r="AX32" s="26"/>
      <c r="AY32" s="26"/>
      <c r="AZ32" s="43"/>
      <c r="BA32" s="43"/>
      <c r="BB32" s="43"/>
    </row>
    <row r="33" spans="3:34" ht="15" customHeight="1">
      <c r="C33" s="454" t="s">
        <v>38</v>
      </c>
      <c r="D33" s="454"/>
      <c r="E33" s="388" t="s">
        <v>39</v>
      </c>
      <c r="F33" s="389"/>
      <c r="G33" s="413"/>
      <c r="H33" s="423" t="s">
        <v>40</v>
      </c>
      <c r="I33" s="424"/>
      <c r="J33" s="424"/>
      <c r="K33" s="424"/>
      <c r="L33" s="424"/>
      <c r="M33" s="424"/>
      <c r="N33" s="424"/>
      <c r="O33" s="424"/>
      <c r="P33" s="424"/>
      <c r="Q33" s="424"/>
      <c r="R33" s="424"/>
      <c r="S33" s="424"/>
      <c r="T33" s="405" t="s">
        <v>355</v>
      </c>
      <c r="U33" s="406"/>
      <c r="V33" s="411" t="s">
        <v>356</v>
      </c>
      <c r="W33" s="411"/>
      <c r="X33" s="411"/>
      <c r="Y33" s="411"/>
      <c r="Z33" s="411"/>
      <c r="AA33" s="411"/>
      <c r="AB33" s="411"/>
      <c r="AC33" s="411"/>
      <c r="AD33" s="411"/>
      <c r="AE33" s="411"/>
      <c r="AF33" s="411"/>
      <c r="AG33" s="412"/>
      <c r="AH33" s="19"/>
    </row>
    <row r="34" spans="3:34" ht="15" customHeight="1">
      <c r="C34" s="454"/>
      <c r="D34" s="454"/>
      <c r="E34" s="434"/>
      <c r="F34" s="435"/>
      <c r="G34" s="436"/>
      <c r="H34" s="425"/>
      <c r="I34" s="283"/>
      <c r="J34" s="283"/>
      <c r="K34" s="283"/>
      <c r="L34" s="283"/>
      <c r="M34" s="283"/>
      <c r="N34" s="283"/>
      <c r="O34" s="283"/>
      <c r="P34" s="283"/>
      <c r="Q34" s="283"/>
      <c r="R34" s="283"/>
      <c r="S34" s="283"/>
      <c r="T34" s="407"/>
      <c r="U34" s="408"/>
      <c r="V34" s="388" t="s">
        <v>370</v>
      </c>
      <c r="W34" s="389"/>
      <c r="X34" s="413"/>
      <c r="Y34" s="415" t="s">
        <v>10</v>
      </c>
      <c r="Z34" s="415"/>
      <c r="AA34" s="415"/>
      <c r="AB34" s="415"/>
      <c r="AC34" s="415"/>
      <c r="AD34" s="415"/>
      <c r="AE34" s="415"/>
      <c r="AF34" s="415"/>
      <c r="AG34" s="416"/>
      <c r="AH34" s="19"/>
    </row>
    <row r="35" spans="3:34" ht="27" customHeight="1">
      <c r="C35" s="454"/>
      <c r="D35" s="454"/>
      <c r="E35" s="390"/>
      <c r="F35" s="391"/>
      <c r="G35" s="414"/>
      <c r="H35" s="426"/>
      <c r="I35" s="427"/>
      <c r="J35" s="427"/>
      <c r="K35" s="427"/>
      <c r="L35" s="427"/>
      <c r="M35" s="427"/>
      <c r="N35" s="427"/>
      <c r="O35" s="427"/>
      <c r="P35" s="427"/>
      <c r="Q35" s="427"/>
      <c r="R35" s="427"/>
      <c r="S35" s="427"/>
      <c r="T35" s="409"/>
      <c r="U35" s="410"/>
      <c r="V35" s="390"/>
      <c r="W35" s="391"/>
      <c r="X35" s="414"/>
      <c r="Y35" s="417" t="s">
        <v>357</v>
      </c>
      <c r="Z35" s="417"/>
      <c r="AA35" s="418"/>
      <c r="AB35" s="419" t="s">
        <v>358</v>
      </c>
      <c r="AC35" s="417"/>
      <c r="AD35" s="418"/>
      <c r="AE35" s="417" t="s">
        <v>359</v>
      </c>
      <c r="AF35" s="417"/>
      <c r="AG35" s="418"/>
      <c r="AH35" s="19"/>
    </row>
    <row r="36" spans="3:34" ht="10.5" customHeight="1">
      <c r="C36" s="326">
        <v>1</v>
      </c>
      <c r="D36" s="326"/>
      <c r="E36" s="326">
        <v>2</v>
      </c>
      <c r="F36" s="326"/>
      <c r="G36" s="326"/>
      <c r="H36" s="323">
        <v>3</v>
      </c>
      <c r="I36" s="323"/>
      <c r="J36" s="323"/>
      <c r="K36" s="323"/>
      <c r="L36" s="323"/>
      <c r="M36" s="323"/>
      <c r="N36" s="323"/>
      <c r="O36" s="323"/>
      <c r="P36" s="323"/>
      <c r="Q36" s="323"/>
      <c r="R36" s="323"/>
      <c r="S36" s="323"/>
      <c r="T36" s="323">
        <v>4</v>
      </c>
      <c r="U36" s="323"/>
      <c r="V36" s="326" t="s">
        <v>360</v>
      </c>
      <c r="W36" s="326"/>
      <c r="X36" s="326"/>
      <c r="Y36" s="323">
        <v>6</v>
      </c>
      <c r="Z36" s="323"/>
      <c r="AA36" s="323"/>
      <c r="AB36" s="323">
        <v>7</v>
      </c>
      <c r="AC36" s="323"/>
      <c r="AD36" s="323"/>
      <c r="AE36" s="323">
        <v>8</v>
      </c>
      <c r="AF36" s="323"/>
      <c r="AG36" s="323"/>
      <c r="AH36" s="19"/>
    </row>
    <row r="37" spans="3:34" ht="24.75" customHeight="1">
      <c r="C37" s="326" t="s">
        <v>63</v>
      </c>
      <c r="D37" s="326"/>
      <c r="E37" s="326" t="s">
        <v>371</v>
      </c>
      <c r="F37" s="326"/>
      <c r="G37" s="326"/>
      <c r="H37" s="420" t="s">
        <v>372</v>
      </c>
      <c r="I37" s="420"/>
      <c r="J37" s="420"/>
      <c r="K37" s="420"/>
      <c r="L37" s="420"/>
      <c r="M37" s="420"/>
      <c r="N37" s="420"/>
      <c r="O37" s="420"/>
      <c r="P37" s="420"/>
      <c r="Q37" s="420"/>
      <c r="R37" s="420"/>
      <c r="S37" s="420"/>
      <c r="T37" s="323">
        <v>117</v>
      </c>
      <c r="U37" s="323"/>
      <c r="V37" s="305">
        <v>11188468</v>
      </c>
      <c r="W37" s="305"/>
      <c r="X37" s="305"/>
      <c r="Y37" s="305">
        <v>107145632</v>
      </c>
      <c r="Z37" s="305"/>
      <c r="AA37" s="305"/>
      <c r="AB37" s="305">
        <v>99017007</v>
      </c>
      <c r="AC37" s="305"/>
      <c r="AD37" s="305"/>
      <c r="AE37" s="421">
        <f t="shared" ref="AE37:AE43" si="0">Y37-AB37</f>
        <v>8128625</v>
      </c>
      <c r="AF37" s="421"/>
      <c r="AG37" s="421"/>
      <c r="AH37" s="19"/>
    </row>
    <row r="38" spans="3:34" ht="24.75" customHeight="1">
      <c r="C38" s="326" t="s">
        <v>66</v>
      </c>
      <c r="D38" s="326"/>
      <c r="E38" s="326" t="s">
        <v>373</v>
      </c>
      <c r="F38" s="326"/>
      <c r="G38" s="326"/>
      <c r="H38" s="420" t="s">
        <v>374</v>
      </c>
      <c r="I38" s="420"/>
      <c r="J38" s="420"/>
      <c r="K38" s="420"/>
      <c r="L38" s="420"/>
      <c r="M38" s="420"/>
      <c r="N38" s="420"/>
      <c r="O38" s="420"/>
      <c r="P38" s="420"/>
      <c r="Q38" s="420"/>
      <c r="R38" s="420"/>
      <c r="S38" s="420"/>
      <c r="T38" s="323">
        <v>118</v>
      </c>
      <c r="U38" s="323"/>
      <c r="V38" s="305"/>
      <c r="W38" s="305"/>
      <c r="X38" s="305"/>
      <c r="Y38" s="305"/>
      <c r="Z38" s="305"/>
      <c r="AA38" s="305"/>
      <c r="AB38" s="305"/>
      <c r="AC38" s="305"/>
      <c r="AD38" s="305"/>
      <c r="AE38" s="421">
        <f t="shared" si="0"/>
        <v>0</v>
      </c>
      <c r="AF38" s="421"/>
      <c r="AG38" s="421"/>
      <c r="AH38" s="19"/>
    </row>
    <row r="39" spans="3:34" ht="24.75" customHeight="1">
      <c r="C39" s="326" t="s">
        <v>69</v>
      </c>
      <c r="D39" s="326"/>
      <c r="E39" s="326" t="s">
        <v>375</v>
      </c>
      <c r="F39" s="326"/>
      <c r="G39" s="326"/>
      <c r="H39" s="420" t="s">
        <v>376</v>
      </c>
      <c r="I39" s="420"/>
      <c r="J39" s="420"/>
      <c r="K39" s="420"/>
      <c r="L39" s="420"/>
      <c r="M39" s="420"/>
      <c r="N39" s="420"/>
      <c r="O39" s="420"/>
      <c r="P39" s="420"/>
      <c r="Q39" s="420"/>
      <c r="R39" s="420"/>
      <c r="S39" s="420"/>
      <c r="T39" s="323">
        <v>119</v>
      </c>
      <c r="U39" s="323"/>
      <c r="V39" s="305"/>
      <c r="W39" s="305"/>
      <c r="X39" s="305"/>
      <c r="Y39" s="305"/>
      <c r="Z39" s="305"/>
      <c r="AA39" s="305"/>
      <c r="AB39" s="305"/>
      <c r="AC39" s="305"/>
      <c r="AD39" s="305"/>
      <c r="AE39" s="421">
        <f t="shared" si="0"/>
        <v>0</v>
      </c>
      <c r="AF39" s="421"/>
      <c r="AG39" s="421"/>
      <c r="AH39" s="19"/>
    </row>
    <row r="40" spans="3:34" ht="24.75" customHeight="1">
      <c r="C40" s="326" t="s">
        <v>72</v>
      </c>
      <c r="D40" s="326"/>
      <c r="E40" s="326" t="s">
        <v>377</v>
      </c>
      <c r="F40" s="326"/>
      <c r="G40" s="326"/>
      <c r="H40" s="420" t="s">
        <v>378</v>
      </c>
      <c r="I40" s="420"/>
      <c r="J40" s="420"/>
      <c r="K40" s="420"/>
      <c r="L40" s="420"/>
      <c r="M40" s="420"/>
      <c r="N40" s="420"/>
      <c r="O40" s="420"/>
      <c r="P40" s="420"/>
      <c r="Q40" s="420"/>
      <c r="R40" s="420"/>
      <c r="S40" s="420"/>
      <c r="T40" s="323">
        <v>120</v>
      </c>
      <c r="U40" s="323"/>
      <c r="V40" s="305"/>
      <c r="W40" s="305"/>
      <c r="X40" s="305"/>
      <c r="Y40" s="305"/>
      <c r="Z40" s="305"/>
      <c r="AA40" s="305"/>
      <c r="AB40" s="305"/>
      <c r="AC40" s="305"/>
      <c r="AD40" s="305"/>
      <c r="AE40" s="421">
        <f t="shared" si="0"/>
        <v>0</v>
      </c>
      <c r="AF40" s="421"/>
      <c r="AG40" s="421"/>
      <c r="AH40" s="19"/>
    </row>
    <row r="41" spans="3:34" ht="24.75" customHeight="1">
      <c r="C41" s="326" t="s">
        <v>77</v>
      </c>
      <c r="D41" s="326"/>
      <c r="E41" s="326" t="s">
        <v>379</v>
      </c>
      <c r="F41" s="326"/>
      <c r="G41" s="326"/>
      <c r="H41" s="420" t="s">
        <v>380</v>
      </c>
      <c r="I41" s="420"/>
      <c r="J41" s="420"/>
      <c r="K41" s="420"/>
      <c r="L41" s="420"/>
      <c r="M41" s="420"/>
      <c r="N41" s="420"/>
      <c r="O41" s="420"/>
      <c r="P41" s="420"/>
      <c r="Q41" s="420"/>
      <c r="R41" s="420"/>
      <c r="S41" s="420"/>
      <c r="T41" s="323">
        <v>121</v>
      </c>
      <c r="U41" s="323"/>
      <c r="V41" s="305"/>
      <c r="W41" s="305"/>
      <c r="X41" s="305"/>
      <c r="Y41" s="305"/>
      <c r="Z41" s="305"/>
      <c r="AA41" s="305"/>
      <c r="AB41" s="305"/>
      <c r="AC41" s="305"/>
      <c r="AD41" s="305"/>
      <c r="AE41" s="421">
        <f t="shared" si="0"/>
        <v>0</v>
      </c>
      <c r="AF41" s="421"/>
      <c r="AG41" s="421"/>
      <c r="AH41" s="19"/>
    </row>
    <row r="42" spans="3:34" ht="24.75" customHeight="1">
      <c r="C42" s="326" t="s">
        <v>80</v>
      </c>
      <c r="D42" s="326"/>
      <c r="E42" s="326" t="s">
        <v>127</v>
      </c>
      <c r="F42" s="326"/>
      <c r="G42" s="326"/>
      <c r="H42" s="420" t="s">
        <v>381</v>
      </c>
      <c r="I42" s="420"/>
      <c r="J42" s="420"/>
      <c r="K42" s="420"/>
      <c r="L42" s="420"/>
      <c r="M42" s="420"/>
      <c r="N42" s="420"/>
      <c r="O42" s="420"/>
      <c r="P42" s="420"/>
      <c r="Q42" s="420"/>
      <c r="R42" s="420"/>
      <c r="S42" s="420"/>
      <c r="T42" s="323">
        <v>122</v>
      </c>
      <c r="U42" s="323"/>
      <c r="V42" s="305"/>
      <c r="W42" s="305"/>
      <c r="X42" s="305"/>
      <c r="Y42" s="305"/>
      <c r="Z42" s="305"/>
      <c r="AA42" s="305"/>
      <c r="AB42" s="305"/>
      <c r="AC42" s="305"/>
      <c r="AD42" s="305"/>
      <c r="AE42" s="421">
        <f t="shared" si="0"/>
        <v>0</v>
      </c>
      <c r="AF42" s="421"/>
      <c r="AG42" s="421"/>
      <c r="AH42" s="19"/>
    </row>
    <row r="43" spans="3:34" ht="50.25" customHeight="1">
      <c r="C43" s="326" t="s">
        <v>83</v>
      </c>
      <c r="D43" s="326"/>
      <c r="E43" s="326" t="s">
        <v>382</v>
      </c>
      <c r="F43" s="326"/>
      <c r="G43" s="326"/>
      <c r="H43" s="428" t="s">
        <v>383</v>
      </c>
      <c r="I43" s="420"/>
      <c r="J43" s="420"/>
      <c r="K43" s="420"/>
      <c r="L43" s="420"/>
      <c r="M43" s="420"/>
      <c r="N43" s="420"/>
      <c r="O43" s="420"/>
      <c r="P43" s="420"/>
      <c r="Q43" s="420"/>
      <c r="R43" s="420"/>
      <c r="S43" s="420"/>
      <c r="T43" s="323">
        <v>123</v>
      </c>
      <c r="U43" s="323"/>
      <c r="V43" s="305"/>
      <c r="W43" s="305"/>
      <c r="X43" s="305"/>
      <c r="Y43" s="305"/>
      <c r="Z43" s="305"/>
      <c r="AA43" s="305"/>
      <c r="AB43" s="305"/>
      <c r="AC43" s="305"/>
      <c r="AD43" s="305"/>
      <c r="AE43" s="421">
        <f t="shared" si="0"/>
        <v>0</v>
      </c>
      <c r="AF43" s="421"/>
      <c r="AG43" s="421"/>
      <c r="AH43" s="19"/>
    </row>
    <row r="44" spans="3:34" ht="42.75" customHeight="1">
      <c r="C44" s="326"/>
      <c r="D44" s="326"/>
      <c r="E44" s="326"/>
      <c r="F44" s="326"/>
      <c r="G44" s="326"/>
      <c r="H44" s="428" t="s">
        <v>384</v>
      </c>
      <c r="I44" s="420"/>
      <c r="J44" s="420"/>
      <c r="K44" s="420"/>
      <c r="L44" s="420"/>
      <c r="M44" s="420"/>
      <c r="N44" s="420"/>
      <c r="O44" s="420"/>
      <c r="P44" s="420"/>
      <c r="Q44" s="420"/>
      <c r="R44" s="420"/>
      <c r="S44" s="420"/>
      <c r="T44" s="323">
        <v>124</v>
      </c>
      <c r="U44" s="323"/>
      <c r="V44" s="348">
        <f>V45+V59+V60+V65+V66+V67+V68+V69+V70+V71</f>
        <v>4432694</v>
      </c>
      <c r="W44" s="348"/>
      <c r="X44" s="348"/>
      <c r="Y44" s="348">
        <f>Y45+Y59+Y60+Y65+Y66+Y67+Y68+Y69+Y70+Y71</f>
        <v>116912407</v>
      </c>
      <c r="Z44" s="348"/>
      <c r="AA44" s="348"/>
      <c r="AB44" s="348">
        <f>AB45+AB59+AB60+AB65+AB66+AB67+AB68+AB69+AB70+AB71</f>
        <v>112264299</v>
      </c>
      <c r="AC44" s="348"/>
      <c r="AD44" s="348"/>
      <c r="AE44" s="348">
        <f>AE45+AE59+AE60+AE65+AE66+AE67+AE68+AE69+AE70+AE71</f>
        <v>4648108</v>
      </c>
      <c r="AF44" s="348"/>
      <c r="AG44" s="348"/>
      <c r="AH44" s="19"/>
    </row>
    <row r="45" spans="3:34" ht="23.45" customHeight="1">
      <c r="C45" s="326"/>
      <c r="D45" s="326"/>
      <c r="E45" s="326"/>
      <c r="F45" s="326"/>
      <c r="G45" s="326"/>
      <c r="H45" s="420" t="s">
        <v>385</v>
      </c>
      <c r="I45" s="420"/>
      <c r="J45" s="420"/>
      <c r="K45" s="420"/>
      <c r="L45" s="420"/>
      <c r="M45" s="420"/>
      <c r="N45" s="420"/>
      <c r="O45" s="420"/>
      <c r="P45" s="420"/>
      <c r="Q45" s="420"/>
      <c r="R45" s="420"/>
      <c r="S45" s="420"/>
      <c r="T45" s="323">
        <v>125</v>
      </c>
      <c r="U45" s="323"/>
      <c r="V45" s="348">
        <f>V46+V47+V48+V49+V50+V51+V52+V58</f>
        <v>0</v>
      </c>
      <c r="W45" s="348"/>
      <c r="X45" s="348"/>
      <c r="Y45" s="348">
        <f>Y46+Y47+Y48+Y49+Y50+Y51+Y52+Y58</f>
        <v>56371000</v>
      </c>
      <c r="Z45" s="348"/>
      <c r="AA45" s="348"/>
      <c r="AB45" s="348">
        <f>AB46+AB47+AB48+AB49+AB50+AB51+AB52+AB58</f>
        <v>56371000</v>
      </c>
      <c r="AC45" s="348"/>
      <c r="AD45" s="348"/>
      <c r="AE45" s="348">
        <f>AE46+AE47+AE48+AE49+AE50+AE51+AE52+AE58</f>
        <v>0</v>
      </c>
      <c r="AF45" s="348"/>
      <c r="AG45" s="348"/>
      <c r="AH45" s="19"/>
    </row>
    <row r="46" spans="3:34" ht="24" customHeight="1">
      <c r="C46" s="326" t="s">
        <v>86</v>
      </c>
      <c r="D46" s="326"/>
      <c r="E46" s="326" t="s">
        <v>321</v>
      </c>
      <c r="F46" s="326"/>
      <c r="G46" s="326"/>
      <c r="H46" s="420" t="s">
        <v>2</v>
      </c>
      <c r="I46" s="420"/>
      <c r="J46" s="420"/>
      <c r="K46" s="420"/>
      <c r="L46" s="420"/>
      <c r="M46" s="420"/>
      <c r="N46" s="420"/>
      <c r="O46" s="420"/>
      <c r="P46" s="420"/>
      <c r="Q46" s="420"/>
      <c r="R46" s="420"/>
      <c r="S46" s="420"/>
      <c r="T46" s="323">
        <v>126</v>
      </c>
      <c r="U46" s="323"/>
      <c r="V46" s="305">
        <v>0</v>
      </c>
      <c r="W46" s="305"/>
      <c r="X46" s="305"/>
      <c r="Y46" s="305">
        <v>56371000</v>
      </c>
      <c r="Z46" s="305"/>
      <c r="AA46" s="305"/>
      <c r="AB46" s="305">
        <v>56371000</v>
      </c>
      <c r="AC46" s="305"/>
      <c r="AD46" s="305"/>
      <c r="AE46" s="421">
        <f>Y46-AB46</f>
        <v>0</v>
      </c>
      <c r="AF46" s="421"/>
      <c r="AG46" s="421"/>
      <c r="AH46" s="19"/>
    </row>
    <row r="47" spans="3:34" ht="24.75" customHeight="1">
      <c r="C47" s="326" t="s">
        <v>89</v>
      </c>
      <c r="D47" s="326"/>
      <c r="E47" s="326" t="s">
        <v>324</v>
      </c>
      <c r="F47" s="326"/>
      <c r="G47" s="326"/>
      <c r="H47" s="420" t="s">
        <v>386</v>
      </c>
      <c r="I47" s="420"/>
      <c r="J47" s="420"/>
      <c r="K47" s="420"/>
      <c r="L47" s="420"/>
      <c r="M47" s="420"/>
      <c r="N47" s="420"/>
      <c r="O47" s="420"/>
      <c r="P47" s="420"/>
      <c r="Q47" s="420"/>
      <c r="R47" s="420"/>
      <c r="S47" s="420"/>
      <c r="T47" s="323">
        <v>127</v>
      </c>
      <c r="U47" s="323"/>
      <c r="V47" s="305"/>
      <c r="W47" s="305"/>
      <c r="X47" s="305"/>
      <c r="Y47" s="305"/>
      <c r="Z47" s="305"/>
      <c r="AA47" s="305"/>
      <c r="AB47" s="305"/>
      <c r="AC47" s="305"/>
      <c r="AD47" s="305"/>
      <c r="AE47" s="421">
        <f t="shared" ref="AE47:AE52" si="1">Y47-AB47</f>
        <v>0</v>
      </c>
      <c r="AF47" s="421"/>
      <c r="AG47" s="421"/>
      <c r="AH47" s="19"/>
    </row>
    <row r="48" spans="3:34" ht="24.75" customHeight="1">
      <c r="C48" s="326" t="s">
        <v>92</v>
      </c>
      <c r="D48" s="326"/>
      <c r="E48" s="326" t="s">
        <v>327</v>
      </c>
      <c r="F48" s="326"/>
      <c r="G48" s="326"/>
      <c r="H48" s="420" t="s">
        <v>387</v>
      </c>
      <c r="I48" s="420"/>
      <c r="J48" s="420"/>
      <c r="K48" s="420"/>
      <c r="L48" s="420"/>
      <c r="M48" s="420"/>
      <c r="N48" s="420"/>
      <c r="O48" s="420"/>
      <c r="P48" s="420"/>
      <c r="Q48" s="420"/>
      <c r="R48" s="420"/>
      <c r="S48" s="420"/>
      <c r="T48" s="323">
        <v>128</v>
      </c>
      <c r="U48" s="323"/>
      <c r="V48" s="305"/>
      <c r="W48" s="305"/>
      <c r="X48" s="305"/>
      <c r="Y48" s="305"/>
      <c r="Z48" s="305"/>
      <c r="AA48" s="305"/>
      <c r="AB48" s="305"/>
      <c r="AC48" s="305"/>
      <c r="AD48" s="305"/>
      <c r="AE48" s="421">
        <f t="shared" si="1"/>
        <v>0</v>
      </c>
      <c r="AF48" s="421"/>
      <c r="AG48" s="421"/>
      <c r="AH48" s="19"/>
    </row>
    <row r="49" spans="3:54" ht="24.75" customHeight="1">
      <c r="C49" s="326" t="s">
        <v>95</v>
      </c>
      <c r="D49" s="326"/>
      <c r="E49" s="326" t="s">
        <v>330</v>
      </c>
      <c r="F49" s="326"/>
      <c r="G49" s="326"/>
      <c r="H49" s="420" t="s">
        <v>388</v>
      </c>
      <c r="I49" s="420"/>
      <c r="J49" s="420"/>
      <c r="K49" s="420"/>
      <c r="L49" s="420"/>
      <c r="M49" s="420"/>
      <c r="N49" s="420"/>
      <c r="O49" s="420"/>
      <c r="P49" s="420"/>
      <c r="Q49" s="420"/>
      <c r="R49" s="420"/>
      <c r="S49" s="420"/>
      <c r="T49" s="323">
        <v>129</v>
      </c>
      <c r="U49" s="323"/>
      <c r="V49" s="305"/>
      <c r="W49" s="305"/>
      <c r="X49" s="305"/>
      <c r="Y49" s="305"/>
      <c r="Z49" s="305"/>
      <c r="AA49" s="305"/>
      <c r="AB49" s="305"/>
      <c r="AC49" s="305"/>
      <c r="AD49" s="305"/>
      <c r="AE49" s="421">
        <f t="shared" si="1"/>
        <v>0</v>
      </c>
      <c r="AF49" s="421"/>
      <c r="AG49" s="421"/>
      <c r="AH49" s="19"/>
    </row>
    <row r="50" spans="3:54" ht="24.75" customHeight="1">
      <c r="C50" s="326" t="s">
        <v>100</v>
      </c>
      <c r="D50" s="326"/>
      <c r="E50" s="326" t="s">
        <v>333</v>
      </c>
      <c r="F50" s="326"/>
      <c r="G50" s="326"/>
      <c r="H50" s="420" t="s">
        <v>389</v>
      </c>
      <c r="I50" s="420"/>
      <c r="J50" s="420"/>
      <c r="K50" s="420"/>
      <c r="L50" s="420"/>
      <c r="M50" s="420"/>
      <c r="N50" s="420"/>
      <c r="O50" s="420"/>
      <c r="P50" s="420"/>
      <c r="Q50" s="420"/>
      <c r="R50" s="420"/>
      <c r="S50" s="420"/>
      <c r="T50" s="323">
        <v>130</v>
      </c>
      <c r="U50" s="323"/>
      <c r="V50" s="305"/>
      <c r="W50" s="305"/>
      <c r="X50" s="305"/>
      <c r="Y50" s="305"/>
      <c r="Z50" s="305"/>
      <c r="AA50" s="305"/>
      <c r="AB50" s="305"/>
      <c r="AC50" s="305"/>
      <c r="AD50" s="305"/>
      <c r="AE50" s="421">
        <f t="shared" si="1"/>
        <v>0</v>
      </c>
      <c r="AF50" s="421"/>
      <c r="AG50" s="421"/>
      <c r="AH50" s="19"/>
    </row>
    <row r="51" spans="3:54" ht="24.75" customHeight="1">
      <c r="C51" s="326" t="s">
        <v>103</v>
      </c>
      <c r="D51" s="326"/>
      <c r="E51" s="326" t="s">
        <v>336</v>
      </c>
      <c r="F51" s="326"/>
      <c r="G51" s="326"/>
      <c r="H51" s="420" t="s">
        <v>390</v>
      </c>
      <c r="I51" s="420"/>
      <c r="J51" s="420"/>
      <c r="K51" s="420"/>
      <c r="L51" s="420"/>
      <c r="M51" s="420"/>
      <c r="N51" s="420"/>
      <c r="O51" s="420"/>
      <c r="P51" s="420"/>
      <c r="Q51" s="420"/>
      <c r="R51" s="420"/>
      <c r="S51" s="420"/>
      <c r="T51" s="323">
        <v>131</v>
      </c>
      <c r="U51" s="323"/>
      <c r="V51" s="305"/>
      <c r="W51" s="305"/>
      <c r="X51" s="305"/>
      <c r="Y51" s="305"/>
      <c r="Z51" s="305"/>
      <c r="AA51" s="305"/>
      <c r="AB51" s="305"/>
      <c r="AC51" s="305"/>
      <c r="AD51" s="305"/>
      <c r="AE51" s="421">
        <f t="shared" si="1"/>
        <v>0</v>
      </c>
      <c r="AF51" s="421"/>
      <c r="AG51" s="421"/>
      <c r="AH51" s="19"/>
    </row>
    <row r="52" spans="3:54" ht="24.75" customHeight="1">
      <c r="C52" s="326" t="s">
        <v>106</v>
      </c>
      <c r="D52" s="326"/>
      <c r="E52" s="326" t="s">
        <v>338</v>
      </c>
      <c r="F52" s="326"/>
      <c r="G52" s="326"/>
      <c r="H52" s="420" t="s">
        <v>391</v>
      </c>
      <c r="I52" s="420"/>
      <c r="J52" s="420"/>
      <c r="K52" s="420"/>
      <c r="L52" s="420"/>
      <c r="M52" s="420"/>
      <c r="N52" s="420"/>
      <c r="O52" s="420"/>
      <c r="P52" s="420"/>
      <c r="Q52" s="420"/>
      <c r="R52" s="420"/>
      <c r="S52" s="420"/>
      <c r="T52" s="323">
        <v>132</v>
      </c>
      <c r="U52" s="323"/>
      <c r="V52" s="305"/>
      <c r="W52" s="305"/>
      <c r="X52" s="305"/>
      <c r="Y52" s="305"/>
      <c r="Z52" s="305"/>
      <c r="AA52" s="305"/>
      <c r="AB52" s="305"/>
      <c r="AC52" s="305"/>
      <c r="AD52" s="305"/>
      <c r="AE52" s="421">
        <f t="shared" si="1"/>
        <v>0</v>
      </c>
      <c r="AF52" s="421"/>
      <c r="AG52" s="421"/>
      <c r="AH52" s="19"/>
    </row>
    <row r="53" spans="3:54" s="5" customFormat="1" ht="2.4500000000000002" customHeight="1">
      <c r="C53" s="453"/>
      <c r="D53" s="453"/>
      <c r="E53" s="453"/>
      <c r="F53" s="453"/>
      <c r="G53" s="453"/>
      <c r="H53" s="422"/>
      <c r="I53" s="422"/>
      <c r="J53" s="422"/>
      <c r="K53" s="422"/>
      <c r="L53" s="422"/>
      <c r="M53" s="422"/>
      <c r="N53" s="422"/>
      <c r="O53" s="422"/>
      <c r="P53" s="422"/>
      <c r="Q53" s="422"/>
      <c r="R53" s="422"/>
      <c r="S53" s="422"/>
      <c r="T53" s="283"/>
      <c r="U53" s="283"/>
      <c r="V53" s="401"/>
      <c r="W53" s="401"/>
      <c r="X53" s="401"/>
      <c r="Y53" s="401"/>
      <c r="Z53" s="401"/>
      <c r="AA53" s="401"/>
      <c r="AB53" s="401"/>
      <c r="AC53" s="401"/>
      <c r="AD53" s="401"/>
      <c r="AE53" s="401"/>
      <c r="AF53" s="401"/>
      <c r="AG53" s="401"/>
      <c r="AH53" s="20"/>
      <c r="AN53" s="42"/>
      <c r="AO53" s="42"/>
      <c r="AP53" s="42"/>
      <c r="AQ53" s="42"/>
      <c r="AR53" s="26"/>
      <c r="AS53" s="26"/>
      <c r="AT53" s="26"/>
      <c r="AU53" s="26"/>
      <c r="AV53" s="26"/>
      <c r="AW53" s="26"/>
      <c r="AX53" s="26"/>
      <c r="AY53" s="26"/>
      <c r="AZ53" s="43"/>
      <c r="BA53" s="43"/>
      <c r="BB53" s="43"/>
    </row>
    <row r="54" spans="3:54" ht="15" customHeight="1">
      <c r="C54" s="454" t="s">
        <v>392</v>
      </c>
      <c r="D54" s="454"/>
      <c r="E54" s="388" t="s">
        <v>39</v>
      </c>
      <c r="F54" s="389"/>
      <c r="G54" s="413"/>
      <c r="H54" s="423" t="s">
        <v>40</v>
      </c>
      <c r="I54" s="424"/>
      <c r="J54" s="424"/>
      <c r="K54" s="424"/>
      <c r="L54" s="424"/>
      <c r="M54" s="424"/>
      <c r="N54" s="424"/>
      <c r="O54" s="424"/>
      <c r="P54" s="424"/>
      <c r="Q54" s="424"/>
      <c r="R54" s="424"/>
      <c r="S54" s="424"/>
      <c r="T54" s="405" t="s">
        <v>355</v>
      </c>
      <c r="U54" s="406"/>
      <c r="V54" s="402" t="s">
        <v>356</v>
      </c>
      <c r="W54" s="403"/>
      <c r="X54" s="403"/>
      <c r="Y54" s="403"/>
      <c r="Z54" s="403"/>
      <c r="AA54" s="403"/>
      <c r="AB54" s="403"/>
      <c r="AC54" s="403"/>
      <c r="AD54" s="403"/>
      <c r="AE54" s="403"/>
      <c r="AF54" s="403"/>
      <c r="AG54" s="404"/>
      <c r="AH54" s="19"/>
    </row>
    <row r="55" spans="3:54" ht="15" customHeight="1">
      <c r="C55" s="454"/>
      <c r="D55" s="454"/>
      <c r="E55" s="434"/>
      <c r="F55" s="435"/>
      <c r="G55" s="436"/>
      <c r="H55" s="425"/>
      <c r="I55" s="283"/>
      <c r="J55" s="283"/>
      <c r="K55" s="283"/>
      <c r="L55" s="283"/>
      <c r="M55" s="283"/>
      <c r="N55" s="283"/>
      <c r="O55" s="283"/>
      <c r="P55" s="283"/>
      <c r="Q55" s="283"/>
      <c r="R55" s="283"/>
      <c r="S55" s="283"/>
      <c r="T55" s="407"/>
      <c r="U55" s="408"/>
      <c r="V55" s="388" t="s">
        <v>370</v>
      </c>
      <c r="W55" s="389"/>
      <c r="X55" s="413"/>
      <c r="Y55" s="415" t="s">
        <v>10</v>
      </c>
      <c r="Z55" s="415"/>
      <c r="AA55" s="415"/>
      <c r="AB55" s="415"/>
      <c r="AC55" s="415"/>
      <c r="AD55" s="415"/>
      <c r="AE55" s="415"/>
      <c r="AF55" s="415"/>
      <c r="AG55" s="416"/>
      <c r="AH55" s="19"/>
    </row>
    <row r="56" spans="3:54" ht="27" customHeight="1">
      <c r="C56" s="454"/>
      <c r="D56" s="454"/>
      <c r="E56" s="390"/>
      <c r="F56" s="391"/>
      <c r="G56" s="414"/>
      <c r="H56" s="426"/>
      <c r="I56" s="427"/>
      <c r="J56" s="427"/>
      <c r="K56" s="427"/>
      <c r="L56" s="427"/>
      <c r="M56" s="427"/>
      <c r="N56" s="427"/>
      <c r="O56" s="427"/>
      <c r="P56" s="427"/>
      <c r="Q56" s="427"/>
      <c r="R56" s="427"/>
      <c r="S56" s="427"/>
      <c r="T56" s="409"/>
      <c r="U56" s="410"/>
      <c r="V56" s="390"/>
      <c r="W56" s="391"/>
      <c r="X56" s="414"/>
      <c r="Y56" s="417" t="s">
        <v>357</v>
      </c>
      <c r="Z56" s="417"/>
      <c r="AA56" s="418"/>
      <c r="AB56" s="419" t="s">
        <v>358</v>
      </c>
      <c r="AC56" s="417"/>
      <c r="AD56" s="418"/>
      <c r="AE56" s="417" t="s">
        <v>359</v>
      </c>
      <c r="AF56" s="417"/>
      <c r="AG56" s="418"/>
      <c r="AH56" s="19"/>
    </row>
    <row r="57" spans="3:54" ht="10.5" customHeight="1">
      <c r="C57" s="326">
        <v>1</v>
      </c>
      <c r="D57" s="326"/>
      <c r="E57" s="326">
        <v>2</v>
      </c>
      <c r="F57" s="326"/>
      <c r="G57" s="326"/>
      <c r="H57" s="323">
        <v>3</v>
      </c>
      <c r="I57" s="323"/>
      <c r="J57" s="323"/>
      <c r="K57" s="323"/>
      <c r="L57" s="323"/>
      <c r="M57" s="323"/>
      <c r="N57" s="323"/>
      <c r="O57" s="323"/>
      <c r="P57" s="323"/>
      <c r="Q57" s="323"/>
      <c r="R57" s="323"/>
      <c r="S57" s="323"/>
      <c r="T57" s="323">
        <v>4</v>
      </c>
      <c r="U57" s="323"/>
      <c r="V57" s="326" t="s">
        <v>360</v>
      </c>
      <c r="W57" s="326"/>
      <c r="X57" s="326"/>
      <c r="Y57" s="323">
        <v>6</v>
      </c>
      <c r="Z57" s="323"/>
      <c r="AA57" s="323"/>
      <c r="AB57" s="323">
        <v>7</v>
      </c>
      <c r="AC57" s="323"/>
      <c r="AD57" s="323"/>
      <c r="AE57" s="323">
        <v>8</v>
      </c>
      <c r="AF57" s="323"/>
      <c r="AG57" s="323"/>
      <c r="AH57" s="19"/>
    </row>
    <row r="58" spans="3:54" ht="25.5" customHeight="1">
      <c r="C58" s="326" t="s">
        <v>111</v>
      </c>
      <c r="D58" s="326"/>
      <c r="E58" s="326" t="s">
        <v>343</v>
      </c>
      <c r="F58" s="326"/>
      <c r="G58" s="326"/>
      <c r="H58" s="420" t="s">
        <v>393</v>
      </c>
      <c r="I58" s="420"/>
      <c r="J58" s="420"/>
      <c r="K58" s="420"/>
      <c r="L58" s="420"/>
      <c r="M58" s="420"/>
      <c r="N58" s="420"/>
      <c r="O58" s="420"/>
      <c r="P58" s="420"/>
      <c r="Q58" s="420"/>
      <c r="R58" s="420"/>
      <c r="S58" s="420"/>
      <c r="T58" s="323">
        <v>133</v>
      </c>
      <c r="U58" s="323"/>
      <c r="V58" s="305"/>
      <c r="W58" s="305"/>
      <c r="X58" s="305"/>
      <c r="Y58" s="305"/>
      <c r="Z58" s="305"/>
      <c r="AA58" s="305"/>
      <c r="AB58" s="305"/>
      <c r="AC58" s="305"/>
      <c r="AD58" s="305"/>
      <c r="AE58" s="421">
        <f>Y58-AB58</f>
        <v>0</v>
      </c>
      <c r="AF58" s="421"/>
      <c r="AG58" s="421"/>
      <c r="AH58" s="19"/>
    </row>
    <row r="59" spans="3:54" ht="25.5" customHeight="1">
      <c r="C59" s="326" t="s">
        <v>114</v>
      </c>
      <c r="D59" s="326"/>
      <c r="E59" s="326" t="s">
        <v>394</v>
      </c>
      <c r="F59" s="326"/>
      <c r="G59" s="326"/>
      <c r="H59" s="420" t="s">
        <v>395</v>
      </c>
      <c r="I59" s="420"/>
      <c r="J59" s="420"/>
      <c r="K59" s="420"/>
      <c r="L59" s="420"/>
      <c r="M59" s="420"/>
      <c r="N59" s="420"/>
      <c r="O59" s="420"/>
      <c r="P59" s="420"/>
      <c r="Q59" s="420"/>
      <c r="R59" s="420"/>
      <c r="S59" s="420"/>
      <c r="T59" s="323">
        <v>134</v>
      </c>
      <c r="U59" s="323"/>
      <c r="V59" s="305"/>
      <c r="W59" s="305"/>
      <c r="X59" s="305"/>
      <c r="Y59" s="305"/>
      <c r="Z59" s="305"/>
      <c r="AA59" s="305"/>
      <c r="AB59" s="305"/>
      <c r="AC59" s="305"/>
      <c r="AD59" s="305"/>
      <c r="AE59" s="421">
        <f>Y59-AB59</f>
        <v>0</v>
      </c>
      <c r="AF59" s="421"/>
      <c r="AG59" s="421"/>
      <c r="AH59" s="19"/>
    </row>
    <row r="60" spans="3:54" ht="25.5" customHeight="1">
      <c r="C60" s="326"/>
      <c r="D60" s="326"/>
      <c r="E60" s="326"/>
      <c r="F60" s="326"/>
      <c r="G60" s="326"/>
      <c r="H60" s="420" t="s">
        <v>396</v>
      </c>
      <c r="I60" s="420"/>
      <c r="J60" s="420"/>
      <c r="K60" s="420"/>
      <c r="L60" s="420"/>
      <c r="M60" s="420"/>
      <c r="N60" s="420"/>
      <c r="O60" s="420"/>
      <c r="P60" s="420"/>
      <c r="Q60" s="420"/>
      <c r="R60" s="420"/>
      <c r="S60" s="420"/>
      <c r="T60" s="323">
        <v>135</v>
      </c>
      <c r="U60" s="323"/>
      <c r="V60" s="348">
        <f>V61+V62+V63+V64</f>
        <v>0</v>
      </c>
      <c r="W60" s="348"/>
      <c r="X60" s="348"/>
      <c r="Y60" s="348">
        <f>Y61+Y62+Y63+Y64</f>
        <v>0</v>
      </c>
      <c r="Z60" s="348"/>
      <c r="AA60" s="348"/>
      <c r="AB60" s="348">
        <f>AB61+AB62+AB63+AB64</f>
        <v>0</v>
      </c>
      <c r="AC60" s="348"/>
      <c r="AD60" s="348"/>
      <c r="AE60" s="348">
        <f>AE61+AE62+AE63+AE64</f>
        <v>0</v>
      </c>
      <c r="AF60" s="348"/>
      <c r="AG60" s="348"/>
      <c r="AH60" s="19"/>
    </row>
    <row r="61" spans="3:54" ht="25.5" customHeight="1">
      <c r="C61" s="326" t="s">
        <v>117</v>
      </c>
      <c r="D61" s="326"/>
      <c r="E61" s="326" t="s">
        <v>397</v>
      </c>
      <c r="F61" s="326"/>
      <c r="G61" s="326"/>
      <c r="H61" s="420" t="s">
        <v>398</v>
      </c>
      <c r="I61" s="420"/>
      <c r="J61" s="420"/>
      <c r="K61" s="420"/>
      <c r="L61" s="420"/>
      <c r="M61" s="420"/>
      <c r="N61" s="420"/>
      <c r="O61" s="420"/>
      <c r="P61" s="420"/>
      <c r="Q61" s="420"/>
      <c r="R61" s="420"/>
      <c r="S61" s="420"/>
      <c r="T61" s="323">
        <v>136</v>
      </c>
      <c r="U61" s="323"/>
      <c r="V61" s="305"/>
      <c r="W61" s="305"/>
      <c r="X61" s="305"/>
      <c r="Y61" s="305"/>
      <c r="Z61" s="305"/>
      <c r="AA61" s="305"/>
      <c r="AB61" s="305"/>
      <c r="AC61" s="305"/>
      <c r="AD61" s="305"/>
      <c r="AE61" s="421">
        <f>Y61-AB61</f>
        <v>0</v>
      </c>
      <c r="AF61" s="421"/>
      <c r="AG61" s="421"/>
      <c r="AH61" s="19"/>
    </row>
    <row r="62" spans="3:54" ht="25.5" customHeight="1">
      <c r="C62" s="326" t="s">
        <v>120</v>
      </c>
      <c r="D62" s="326"/>
      <c r="E62" s="326" t="s">
        <v>399</v>
      </c>
      <c r="F62" s="326"/>
      <c r="G62" s="326"/>
      <c r="H62" s="420" t="s">
        <v>400</v>
      </c>
      <c r="I62" s="420"/>
      <c r="J62" s="420"/>
      <c r="K62" s="420"/>
      <c r="L62" s="420"/>
      <c r="M62" s="420"/>
      <c r="N62" s="420"/>
      <c r="O62" s="420"/>
      <c r="P62" s="420"/>
      <c r="Q62" s="420"/>
      <c r="R62" s="420"/>
      <c r="S62" s="420"/>
      <c r="T62" s="323">
        <v>137</v>
      </c>
      <c r="U62" s="323"/>
      <c r="V62" s="305"/>
      <c r="W62" s="305"/>
      <c r="X62" s="305"/>
      <c r="Y62" s="305"/>
      <c r="Z62" s="305"/>
      <c r="AA62" s="305"/>
      <c r="AB62" s="305"/>
      <c r="AC62" s="305"/>
      <c r="AD62" s="305"/>
      <c r="AE62" s="421">
        <f t="shared" ref="AE62:AE70" si="2">Y62-AB62</f>
        <v>0</v>
      </c>
      <c r="AF62" s="421"/>
      <c r="AG62" s="421"/>
      <c r="AH62" s="19"/>
    </row>
    <row r="63" spans="3:54" ht="25.5" customHeight="1">
      <c r="C63" s="326" t="s">
        <v>125</v>
      </c>
      <c r="D63" s="326"/>
      <c r="E63" s="326" t="s">
        <v>401</v>
      </c>
      <c r="F63" s="326"/>
      <c r="G63" s="326"/>
      <c r="H63" s="420" t="s">
        <v>402</v>
      </c>
      <c r="I63" s="420"/>
      <c r="J63" s="420"/>
      <c r="K63" s="420"/>
      <c r="L63" s="420"/>
      <c r="M63" s="420"/>
      <c r="N63" s="420"/>
      <c r="O63" s="420"/>
      <c r="P63" s="420"/>
      <c r="Q63" s="420"/>
      <c r="R63" s="420"/>
      <c r="S63" s="420"/>
      <c r="T63" s="323">
        <v>138</v>
      </c>
      <c r="U63" s="323"/>
      <c r="V63" s="305"/>
      <c r="W63" s="305"/>
      <c r="X63" s="305"/>
      <c r="Y63" s="305"/>
      <c r="Z63" s="305"/>
      <c r="AA63" s="305"/>
      <c r="AB63" s="305"/>
      <c r="AC63" s="305"/>
      <c r="AD63" s="305"/>
      <c r="AE63" s="421">
        <f t="shared" si="2"/>
        <v>0</v>
      </c>
      <c r="AF63" s="421"/>
      <c r="AG63" s="421"/>
      <c r="AH63" s="19"/>
    </row>
    <row r="64" spans="3:54" ht="25.5" customHeight="1">
      <c r="C64" s="326" t="s">
        <v>128</v>
      </c>
      <c r="D64" s="326"/>
      <c r="E64" s="326" t="s">
        <v>403</v>
      </c>
      <c r="F64" s="326"/>
      <c r="G64" s="326"/>
      <c r="H64" s="420" t="s">
        <v>404</v>
      </c>
      <c r="I64" s="420"/>
      <c r="J64" s="420"/>
      <c r="K64" s="420"/>
      <c r="L64" s="420"/>
      <c r="M64" s="420"/>
      <c r="N64" s="420"/>
      <c r="O64" s="420"/>
      <c r="P64" s="420"/>
      <c r="Q64" s="420"/>
      <c r="R64" s="420"/>
      <c r="S64" s="420"/>
      <c r="T64" s="323">
        <v>139</v>
      </c>
      <c r="U64" s="323"/>
      <c r="V64" s="305"/>
      <c r="W64" s="305"/>
      <c r="X64" s="305"/>
      <c r="Y64" s="305"/>
      <c r="Z64" s="305"/>
      <c r="AA64" s="305"/>
      <c r="AB64" s="305"/>
      <c r="AC64" s="305"/>
      <c r="AD64" s="305"/>
      <c r="AE64" s="421">
        <f t="shared" si="2"/>
        <v>0</v>
      </c>
      <c r="AF64" s="421"/>
      <c r="AG64" s="421"/>
      <c r="AH64" s="19"/>
    </row>
    <row r="65" spans="3:54" ht="39" customHeight="1">
      <c r="C65" s="326" t="s">
        <v>131</v>
      </c>
      <c r="D65" s="326"/>
      <c r="E65" s="326" t="s">
        <v>405</v>
      </c>
      <c r="F65" s="326"/>
      <c r="G65" s="326"/>
      <c r="H65" s="428" t="s">
        <v>406</v>
      </c>
      <c r="I65" s="420"/>
      <c r="J65" s="420"/>
      <c r="K65" s="420"/>
      <c r="L65" s="420"/>
      <c r="M65" s="420"/>
      <c r="N65" s="420"/>
      <c r="O65" s="420"/>
      <c r="P65" s="420"/>
      <c r="Q65" s="420"/>
      <c r="R65" s="420"/>
      <c r="S65" s="420"/>
      <c r="T65" s="323">
        <v>140</v>
      </c>
      <c r="U65" s="323"/>
      <c r="V65" s="305"/>
      <c r="W65" s="305"/>
      <c r="X65" s="305"/>
      <c r="Y65" s="305"/>
      <c r="Z65" s="305"/>
      <c r="AA65" s="305"/>
      <c r="AB65" s="305"/>
      <c r="AC65" s="305"/>
      <c r="AD65" s="305"/>
      <c r="AE65" s="421">
        <f>Y65-AB65</f>
        <v>0</v>
      </c>
      <c r="AF65" s="421"/>
      <c r="AG65" s="421"/>
      <c r="AH65" s="19"/>
    </row>
    <row r="66" spans="3:54" ht="25.5" customHeight="1">
      <c r="C66" s="326" t="s">
        <v>136</v>
      </c>
      <c r="D66" s="326"/>
      <c r="E66" s="326" t="s">
        <v>407</v>
      </c>
      <c r="F66" s="326"/>
      <c r="G66" s="326"/>
      <c r="H66" s="420" t="s">
        <v>408</v>
      </c>
      <c r="I66" s="420"/>
      <c r="J66" s="420"/>
      <c r="K66" s="420"/>
      <c r="L66" s="420"/>
      <c r="M66" s="420"/>
      <c r="N66" s="420"/>
      <c r="O66" s="420"/>
      <c r="P66" s="420"/>
      <c r="Q66" s="420"/>
      <c r="R66" s="420"/>
      <c r="S66" s="420"/>
      <c r="T66" s="323">
        <v>141</v>
      </c>
      <c r="U66" s="323"/>
      <c r="V66" s="305"/>
      <c r="W66" s="305"/>
      <c r="X66" s="305"/>
      <c r="Y66" s="305"/>
      <c r="Z66" s="305"/>
      <c r="AA66" s="305"/>
      <c r="AB66" s="305"/>
      <c r="AC66" s="305"/>
      <c r="AD66" s="305"/>
      <c r="AE66" s="421">
        <f t="shared" si="2"/>
        <v>0</v>
      </c>
      <c r="AF66" s="421"/>
      <c r="AG66" s="421"/>
      <c r="AH66" s="19"/>
    </row>
    <row r="67" spans="3:54" ht="22.9" customHeight="1">
      <c r="C67" s="326" t="s">
        <v>139</v>
      </c>
      <c r="D67" s="326"/>
      <c r="E67" s="326" t="s">
        <v>409</v>
      </c>
      <c r="F67" s="326"/>
      <c r="G67" s="326"/>
      <c r="H67" s="420" t="s">
        <v>410</v>
      </c>
      <c r="I67" s="420"/>
      <c r="J67" s="420"/>
      <c r="K67" s="420"/>
      <c r="L67" s="420"/>
      <c r="M67" s="420"/>
      <c r="N67" s="420"/>
      <c r="O67" s="420"/>
      <c r="P67" s="420"/>
      <c r="Q67" s="420"/>
      <c r="R67" s="420"/>
      <c r="S67" s="420"/>
      <c r="T67" s="323">
        <v>142</v>
      </c>
      <c r="U67" s="323"/>
      <c r="V67" s="305"/>
      <c r="W67" s="305"/>
      <c r="X67" s="305"/>
      <c r="Y67" s="305"/>
      <c r="Z67" s="305"/>
      <c r="AA67" s="305"/>
      <c r="AB67" s="305"/>
      <c r="AC67" s="305"/>
      <c r="AD67" s="305"/>
      <c r="AE67" s="421">
        <f t="shared" si="2"/>
        <v>0</v>
      </c>
      <c r="AF67" s="421"/>
      <c r="AG67" s="421"/>
      <c r="AH67" s="19"/>
    </row>
    <row r="68" spans="3:54" ht="22.9" customHeight="1">
      <c r="C68" s="326" t="s">
        <v>142</v>
      </c>
      <c r="D68" s="326"/>
      <c r="E68" s="326" t="s">
        <v>411</v>
      </c>
      <c r="F68" s="326"/>
      <c r="G68" s="326"/>
      <c r="H68" s="420" t="s">
        <v>412</v>
      </c>
      <c r="I68" s="420"/>
      <c r="J68" s="420"/>
      <c r="K68" s="420"/>
      <c r="L68" s="420"/>
      <c r="M68" s="420"/>
      <c r="N68" s="420"/>
      <c r="O68" s="420"/>
      <c r="P68" s="420"/>
      <c r="Q68" s="420"/>
      <c r="R68" s="420"/>
      <c r="S68" s="420"/>
      <c r="T68" s="323">
        <v>143</v>
      </c>
      <c r="U68" s="323"/>
      <c r="V68" s="305"/>
      <c r="W68" s="305"/>
      <c r="X68" s="305"/>
      <c r="Y68" s="305"/>
      <c r="Z68" s="305"/>
      <c r="AA68" s="305"/>
      <c r="AB68" s="305"/>
      <c r="AC68" s="305"/>
      <c r="AD68" s="305"/>
      <c r="AE68" s="421">
        <f t="shared" si="2"/>
        <v>0</v>
      </c>
      <c r="AF68" s="421"/>
      <c r="AG68" s="421"/>
      <c r="AH68" s="19"/>
    </row>
    <row r="69" spans="3:54" ht="39" customHeight="1">
      <c r="C69" s="326" t="s">
        <v>145</v>
      </c>
      <c r="D69" s="326"/>
      <c r="E69" s="326" t="s">
        <v>413</v>
      </c>
      <c r="F69" s="326"/>
      <c r="G69" s="326"/>
      <c r="H69" s="428" t="s">
        <v>414</v>
      </c>
      <c r="I69" s="420"/>
      <c r="J69" s="420"/>
      <c r="K69" s="420"/>
      <c r="L69" s="420"/>
      <c r="M69" s="420"/>
      <c r="N69" s="420"/>
      <c r="O69" s="420"/>
      <c r="P69" s="420"/>
      <c r="Q69" s="420"/>
      <c r="R69" s="420"/>
      <c r="S69" s="420"/>
      <c r="T69" s="323">
        <v>144</v>
      </c>
      <c r="U69" s="323"/>
      <c r="V69" s="305"/>
      <c r="W69" s="305"/>
      <c r="X69" s="305"/>
      <c r="Y69" s="305"/>
      <c r="Z69" s="305"/>
      <c r="AA69" s="305"/>
      <c r="AB69" s="305"/>
      <c r="AC69" s="305"/>
      <c r="AD69" s="305"/>
      <c r="AE69" s="421">
        <f t="shared" si="2"/>
        <v>0</v>
      </c>
      <c r="AF69" s="421"/>
      <c r="AG69" s="421"/>
      <c r="AH69" s="19"/>
    </row>
    <row r="70" spans="3:54" ht="22.9" customHeight="1">
      <c r="C70" s="326" t="s">
        <v>148</v>
      </c>
      <c r="D70" s="326"/>
      <c r="E70" s="326" t="s">
        <v>415</v>
      </c>
      <c r="F70" s="326"/>
      <c r="G70" s="326"/>
      <c r="H70" s="420" t="s">
        <v>416</v>
      </c>
      <c r="I70" s="420"/>
      <c r="J70" s="420"/>
      <c r="K70" s="420"/>
      <c r="L70" s="420"/>
      <c r="M70" s="420"/>
      <c r="N70" s="420"/>
      <c r="O70" s="420"/>
      <c r="P70" s="420"/>
      <c r="Q70" s="420"/>
      <c r="R70" s="420"/>
      <c r="S70" s="420"/>
      <c r="T70" s="323">
        <v>145</v>
      </c>
      <c r="U70" s="323"/>
      <c r="V70" s="305"/>
      <c r="W70" s="305"/>
      <c r="X70" s="305"/>
      <c r="Y70" s="305"/>
      <c r="Z70" s="305"/>
      <c r="AA70" s="305"/>
      <c r="AB70" s="305"/>
      <c r="AC70" s="305"/>
      <c r="AD70" s="305"/>
      <c r="AE70" s="421">
        <f t="shared" si="2"/>
        <v>0</v>
      </c>
      <c r="AF70" s="421"/>
      <c r="AG70" s="421"/>
      <c r="AH70" s="19"/>
    </row>
    <row r="71" spans="3:54" ht="25.5" customHeight="1">
      <c r="C71" s="326" t="s">
        <v>150</v>
      </c>
      <c r="D71" s="326"/>
      <c r="E71" s="326" t="s">
        <v>417</v>
      </c>
      <c r="F71" s="326"/>
      <c r="G71" s="326"/>
      <c r="H71" s="420" t="s">
        <v>418</v>
      </c>
      <c r="I71" s="420"/>
      <c r="J71" s="420"/>
      <c r="K71" s="420"/>
      <c r="L71" s="420"/>
      <c r="M71" s="420"/>
      <c r="N71" s="420"/>
      <c r="O71" s="420"/>
      <c r="P71" s="420"/>
      <c r="Q71" s="420"/>
      <c r="R71" s="420"/>
      <c r="S71" s="420"/>
      <c r="T71" s="323">
        <v>146</v>
      </c>
      <c r="U71" s="323"/>
      <c r="V71" s="305">
        <v>4432694</v>
      </c>
      <c r="W71" s="305"/>
      <c r="X71" s="305"/>
      <c r="Y71" s="305">
        <v>60541407</v>
      </c>
      <c r="Z71" s="305"/>
      <c r="AA71" s="305"/>
      <c r="AB71" s="305">
        <v>55893299</v>
      </c>
      <c r="AC71" s="305"/>
      <c r="AD71" s="305"/>
      <c r="AE71" s="421">
        <f>Y71-AB71</f>
        <v>4648108</v>
      </c>
      <c r="AF71" s="421"/>
      <c r="AG71" s="421"/>
      <c r="AH71" s="19"/>
    </row>
    <row r="72" spans="3:54" ht="39" customHeight="1">
      <c r="C72" s="326"/>
      <c r="D72" s="326"/>
      <c r="E72" s="326"/>
      <c r="F72" s="326"/>
      <c r="G72" s="326"/>
      <c r="H72" s="428" t="s">
        <v>419</v>
      </c>
      <c r="I72" s="420"/>
      <c r="J72" s="420"/>
      <c r="K72" s="420"/>
      <c r="L72" s="420"/>
      <c r="M72" s="420"/>
      <c r="N72" s="420"/>
      <c r="O72" s="420"/>
      <c r="P72" s="420"/>
      <c r="Q72" s="420"/>
      <c r="R72" s="420"/>
      <c r="S72" s="420"/>
      <c r="T72" s="323">
        <v>147</v>
      </c>
      <c r="U72" s="323"/>
      <c r="V72" s="348">
        <f>V73+V79+V80+V81+V82+V83</f>
        <v>0</v>
      </c>
      <c r="W72" s="348"/>
      <c r="X72" s="348"/>
      <c r="Y72" s="348">
        <f>Y73+Y79+Y80+Y81+Y82+Y83</f>
        <v>0</v>
      </c>
      <c r="Z72" s="348"/>
      <c r="AA72" s="348"/>
      <c r="AB72" s="348">
        <f>AB73+AB79+AB80+AB81+AB82+AB83</f>
        <v>0</v>
      </c>
      <c r="AC72" s="348"/>
      <c r="AD72" s="348"/>
      <c r="AE72" s="348">
        <f>AE73+AE79+AE80+AE81+AE82+AE83</f>
        <v>0</v>
      </c>
      <c r="AF72" s="348"/>
      <c r="AG72" s="348"/>
      <c r="AH72" s="19"/>
    </row>
    <row r="73" spans="3:54" ht="21" customHeight="1">
      <c r="C73" s="326" t="s">
        <v>155</v>
      </c>
      <c r="D73" s="326"/>
      <c r="E73" s="326" t="s">
        <v>420</v>
      </c>
      <c r="F73" s="326"/>
      <c r="G73" s="326"/>
      <c r="H73" s="420" t="s">
        <v>421</v>
      </c>
      <c r="I73" s="420"/>
      <c r="J73" s="420"/>
      <c r="K73" s="420"/>
      <c r="L73" s="420"/>
      <c r="M73" s="420"/>
      <c r="N73" s="420"/>
      <c r="O73" s="420"/>
      <c r="P73" s="420"/>
      <c r="Q73" s="420"/>
      <c r="R73" s="420"/>
      <c r="S73" s="420"/>
      <c r="T73" s="323">
        <v>148</v>
      </c>
      <c r="U73" s="323"/>
      <c r="V73" s="305"/>
      <c r="W73" s="305"/>
      <c r="X73" s="305"/>
      <c r="Y73" s="305"/>
      <c r="Z73" s="305"/>
      <c r="AA73" s="305"/>
      <c r="AB73" s="305"/>
      <c r="AC73" s="305"/>
      <c r="AD73" s="305"/>
      <c r="AE73" s="421">
        <f>Y73-AB73</f>
        <v>0</v>
      </c>
      <c r="AF73" s="421"/>
      <c r="AG73" s="421"/>
      <c r="AH73" s="19"/>
    </row>
    <row r="74" spans="3:54" s="5" customFormat="1" ht="1.9" customHeight="1">
      <c r="C74" s="453"/>
      <c r="D74" s="453"/>
      <c r="E74" s="453"/>
      <c r="F74" s="453"/>
      <c r="G74" s="453"/>
      <c r="H74" s="422"/>
      <c r="I74" s="422"/>
      <c r="J74" s="422"/>
      <c r="K74" s="422"/>
      <c r="L74" s="422"/>
      <c r="M74" s="422"/>
      <c r="N74" s="422"/>
      <c r="O74" s="422"/>
      <c r="P74" s="422"/>
      <c r="Q74" s="422"/>
      <c r="R74" s="422"/>
      <c r="S74" s="422"/>
      <c r="T74" s="283"/>
      <c r="U74" s="283"/>
      <c r="V74" s="401"/>
      <c r="W74" s="401"/>
      <c r="X74" s="401"/>
      <c r="Y74" s="401"/>
      <c r="Z74" s="401"/>
      <c r="AA74" s="401"/>
      <c r="AB74" s="401"/>
      <c r="AC74" s="401"/>
      <c r="AD74" s="401"/>
      <c r="AE74" s="401"/>
      <c r="AF74" s="401"/>
      <c r="AG74" s="401"/>
      <c r="AH74" s="20"/>
      <c r="AN74" s="42"/>
      <c r="AO74" s="42"/>
      <c r="AP74" s="42"/>
      <c r="AQ74" s="42"/>
      <c r="AR74" s="26"/>
      <c r="AS74" s="26"/>
      <c r="AT74" s="26"/>
      <c r="AU74" s="26"/>
      <c r="AV74" s="26"/>
      <c r="AW74" s="26"/>
      <c r="AX74" s="26"/>
      <c r="AY74" s="26"/>
      <c r="AZ74" s="43"/>
      <c r="BA74" s="43"/>
      <c r="BB74" s="43"/>
    </row>
    <row r="75" spans="3:54" ht="15" customHeight="1">
      <c r="C75" s="454" t="s">
        <v>38</v>
      </c>
      <c r="D75" s="454"/>
      <c r="E75" s="388" t="s">
        <v>39</v>
      </c>
      <c r="F75" s="389"/>
      <c r="G75" s="413"/>
      <c r="H75" s="423" t="s">
        <v>40</v>
      </c>
      <c r="I75" s="424"/>
      <c r="J75" s="424"/>
      <c r="K75" s="424"/>
      <c r="L75" s="424"/>
      <c r="M75" s="424"/>
      <c r="N75" s="424"/>
      <c r="O75" s="424"/>
      <c r="P75" s="424"/>
      <c r="Q75" s="424"/>
      <c r="R75" s="424"/>
      <c r="S75" s="424"/>
      <c r="T75" s="405" t="s">
        <v>355</v>
      </c>
      <c r="U75" s="406"/>
      <c r="V75" s="402" t="s">
        <v>356</v>
      </c>
      <c r="W75" s="403"/>
      <c r="X75" s="403"/>
      <c r="Y75" s="403"/>
      <c r="Z75" s="403"/>
      <c r="AA75" s="403"/>
      <c r="AB75" s="403"/>
      <c r="AC75" s="403"/>
      <c r="AD75" s="403"/>
      <c r="AE75" s="403"/>
      <c r="AF75" s="403"/>
      <c r="AG75" s="404"/>
      <c r="AH75" s="19"/>
    </row>
    <row r="76" spans="3:54" ht="15" customHeight="1">
      <c r="C76" s="454"/>
      <c r="D76" s="454"/>
      <c r="E76" s="434"/>
      <c r="F76" s="435"/>
      <c r="G76" s="436"/>
      <c r="H76" s="425"/>
      <c r="I76" s="283"/>
      <c r="J76" s="283"/>
      <c r="K76" s="283"/>
      <c r="L76" s="283"/>
      <c r="M76" s="283"/>
      <c r="N76" s="283"/>
      <c r="O76" s="283"/>
      <c r="P76" s="283"/>
      <c r="Q76" s="283"/>
      <c r="R76" s="283"/>
      <c r="S76" s="283"/>
      <c r="T76" s="407"/>
      <c r="U76" s="408"/>
      <c r="V76" s="388" t="s">
        <v>370</v>
      </c>
      <c r="W76" s="389"/>
      <c r="X76" s="413"/>
      <c r="Y76" s="415" t="s">
        <v>10</v>
      </c>
      <c r="Z76" s="415"/>
      <c r="AA76" s="415"/>
      <c r="AB76" s="415"/>
      <c r="AC76" s="415"/>
      <c r="AD76" s="415"/>
      <c r="AE76" s="415"/>
      <c r="AF76" s="415"/>
      <c r="AG76" s="416"/>
      <c r="AH76" s="19"/>
    </row>
    <row r="77" spans="3:54" ht="27" customHeight="1">
      <c r="C77" s="454"/>
      <c r="D77" s="454"/>
      <c r="E77" s="390"/>
      <c r="F77" s="391"/>
      <c r="G77" s="414"/>
      <c r="H77" s="426"/>
      <c r="I77" s="427"/>
      <c r="J77" s="427"/>
      <c r="K77" s="427"/>
      <c r="L77" s="427"/>
      <c r="M77" s="427"/>
      <c r="N77" s="427"/>
      <c r="O77" s="427"/>
      <c r="P77" s="427"/>
      <c r="Q77" s="427"/>
      <c r="R77" s="427"/>
      <c r="S77" s="427"/>
      <c r="T77" s="409"/>
      <c r="U77" s="410"/>
      <c r="V77" s="390"/>
      <c r="W77" s="391"/>
      <c r="X77" s="414"/>
      <c r="Y77" s="417" t="s">
        <v>357</v>
      </c>
      <c r="Z77" s="417"/>
      <c r="AA77" s="418"/>
      <c r="AB77" s="419" t="s">
        <v>358</v>
      </c>
      <c r="AC77" s="417"/>
      <c r="AD77" s="418"/>
      <c r="AE77" s="417" t="s">
        <v>359</v>
      </c>
      <c r="AF77" s="417"/>
      <c r="AG77" s="418"/>
      <c r="AH77" s="19"/>
    </row>
    <row r="78" spans="3:54" ht="10.5" customHeight="1">
      <c r="C78" s="326">
        <v>1</v>
      </c>
      <c r="D78" s="326"/>
      <c r="E78" s="326">
        <v>2</v>
      </c>
      <c r="F78" s="326"/>
      <c r="G78" s="326"/>
      <c r="H78" s="323">
        <v>3</v>
      </c>
      <c r="I78" s="323"/>
      <c r="J78" s="323"/>
      <c r="K78" s="323"/>
      <c r="L78" s="323"/>
      <c r="M78" s="323"/>
      <c r="N78" s="323"/>
      <c r="O78" s="323"/>
      <c r="P78" s="323"/>
      <c r="Q78" s="323"/>
      <c r="R78" s="323"/>
      <c r="S78" s="323"/>
      <c r="T78" s="323">
        <v>4</v>
      </c>
      <c r="U78" s="323"/>
      <c r="V78" s="326" t="s">
        <v>360</v>
      </c>
      <c r="W78" s="326"/>
      <c r="X78" s="326"/>
      <c r="Y78" s="323">
        <v>6</v>
      </c>
      <c r="Z78" s="323"/>
      <c r="AA78" s="323"/>
      <c r="AB78" s="323">
        <v>7</v>
      </c>
      <c r="AC78" s="323"/>
      <c r="AD78" s="323"/>
      <c r="AE78" s="323">
        <v>8</v>
      </c>
      <c r="AF78" s="323"/>
      <c r="AG78" s="323"/>
      <c r="AH78" s="19"/>
    </row>
    <row r="79" spans="3:54" ht="36" customHeight="1">
      <c r="C79" s="326" t="s">
        <v>158</v>
      </c>
      <c r="D79" s="326"/>
      <c r="E79" s="326" t="s">
        <v>422</v>
      </c>
      <c r="F79" s="326"/>
      <c r="G79" s="326"/>
      <c r="H79" s="420" t="s">
        <v>423</v>
      </c>
      <c r="I79" s="420"/>
      <c r="J79" s="420"/>
      <c r="K79" s="420"/>
      <c r="L79" s="420"/>
      <c r="M79" s="420"/>
      <c r="N79" s="420"/>
      <c r="O79" s="420"/>
      <c r="P79" s="420"/>
      <c r="Q79" s="420"/>
      <c r="R79" s="420"/>
      <c r="S79" s="420"/>
      <c r="T79" s="323">
        <v>149</v>
      </c>
      <c r="U79" s="323"/>
      <c r="V79" s="305"/>
      <c r="W79" s="305"/>
      <c r="X79" s="305"/>
      <c r="Y79" s="305"/>
      <c r="Z79" s="305"/>
      <c r="AA79" s="305"/>
      <c r="AB79" s="305"/>
      <c r="AC79" s="305"/>
      <c r="AD79" s="305"/>
      <c r="AE79" s="421">
        <f>Y79-AB79</f>
        <v>0</v>
      </c>
      <c r="AF79" s="421"/>
      <c r="AG79" s="421"/>
      <c r="AH79" s="19"/>
    </row>
    <row r="80" spans="3:54" ht="36" customHeight="1">
      <c r="C80" s="326" t="s">
        <v>161</v>
      </c>
      <c r="D80" s="326"/>
      <c r="E80" s="326" t="s">
        <v>424</v>
      </c>
      <c r="F80" s="326"/>
      <c r="G80" s="326"/>
      <c r="H80" s="420" t="s">
        <v>425</v>
      </c>
      <c r="I80" s="420"/>
      <c r="J80" s="420"/>
      <c r="K80" s="420"/>
      <c r="L80" s="420"/>
      <c r="M80" s="420"/>
      <c r="N80" s="420"/>
      <c r="O80" s="420"/>
      <c r="P80" s="420"/>
      <c r="Q80" s="420"/>
      <c r="R80" s="420"/>
      <c r="S80" s="420"/>
      <c r="T80" s="323">
        <v>150</v>
      </c>
      <c r="U80" s="323"/>
      <c r="V80" s="305"/>
      <c r="W80" s="305"/>
      <c r="X80" s="305"/>
      <c r="Y80" s="305"/>
      <c r="Z80" s="305"/>
      <c r="AA80" s="305"/>
      <c r="AB80" s="305"/>
      <c r="AC80" s="305"/>
      <c r="AD80" s="305"/>
      <c r="AE80" s="421">
        <f>Y80-AB80</f>
        <v>0</v>
      </c>
      <c r="AF80" s="421"/>
      <c r="AG80" s="421"/>
      <c r="AH80" s="19"/>
    </row>
    <row r="81" spans="3:34" ht="36" customHeight="1">
      <c r="C81" s="326" t="s">
        <v>164</v>
      </c>
      <c r="D81" s="326"/>
      <c r="E81" s="326" t="s">
        <v>426</v>
      </c>
      <c r="F81" s="326"/>
      <c r="G81" s="326"/>
      <c r="H81" s="420" t="s">
        <v>427</v>
      </c>
      <c r="I81" s="420"/>
      <c r="J81" s="420"/>
      <c r="K81" s="420"/>
      <c r="L81" s="420"/>
      <c r="M81" s="420"/>
      <c r="N81" s="420"/>
      <c r="O81" s="420"/>
      <c r="P81" s="420"/>
      <c r="Q81" s="420"/>
      <c r="R81" s="420"/>
      <c r="S81" s="420"/>
      <c r="T81" s="323">
        <v>151</v>
      </c>
      <c r="U81" s="323"/>
      <c r="V81" s="305"/>
      <c r="W81" s="305"/>
      <c r="X81" s="305"/>
      <c r="Y81" s="305"/>
      <c r="Z81" s="305"/>
      <c r="AA81" s="305"/>
      <c r="AB81" s="305"/>
      <c r="AC81" s="305"/>
      <c r="AD81" s="305"/>
      <c r="AE81" s="421">
        <f>Y81-AB81</f>
        <v>0</v>
      </c>
      <c r="AF81" s="421"/>
      <c r="AG81" s="421"/>
      <c r="AH81" s="19"/>
    </row>
    <row r="82" spans="3:34" ht="36" customHeight="1">
      <c r="C82" s="326" t="s">
        <v>169</v>
      </c>
      <c r="D82" s="326"/>
      <c r="E82" s="326" t="s">
        <v>428</v>
      </c>
      <c r="F82" s="326"/>
      <c r="G82" s="326"/>
      <c r="H82" s="420" t="s">
        <v>429</v>
      </c>
      <c r="I82" s="420"/>
      <c r="J82" s="420"/>
      <c r="K82" s="420"/>
      <c r="L82" s="420"/>
      <c r="M82" s="420"/>
      <c r="N82" s="420"/>
      <c r="O82" s="420"/>
      <c r="P82" s="420"/>
      <c r="Q82" s="420"/>
      <c r="R82" s="420"/>
      <c r="S82" s="420"/>
      <c r="T82" s="323">
        <v>152</v>
      </c>
      <c r="U82" s="323"/>
      <c r="V82" s="305"/>
      <c r="W82" s="305"/>
      <c r="X82" s="305"/>
      <c r="Y82" s="305"/>
      <c r="Z82" s="305"/>
      <c r="AA82" s="305"/>
      <c r="AB82" s="305"/>
      <c r="AC82" s="305"/>
      <c r="AD82" s="305"/>
      <c r="AE82" s="421">
        <f>Y82-AB82</f>
        <v>0</v>
      </c>
      <c r="AF82" s="421"/>
      <c r="AG82" s="421"/>
      <c r="AH82" s="19"/>
    </row>
    <row r="83" spans="3:34" ht="36" customHeight="1">
      <c r="C83" s="326" t="s">
        <v>172</v>
      </c>
      <c r="D83" s="326"/>
      <c r="E83" s="326" t="s">
        <v>430</v>
      </c>
      <c r="F83" s="326"/>
      <c r="G83" s="326"/>
      <c r="H83" s="420" t="s">
        <v>431</v>
      </c>
      <c r="I83" s="420"/>
      <c r="J83" s="420"/>
      <c r="K83" s="420"/>
      <c r="L83" s="420"/>
      <c r="M83" s="420"/>
      <c r="N83" s="420"/>
      <c r="O83" s="420"/>
      <c r="P83" s="420"/>
      <c r="Q83" s="420"/>
      <c r="R83" s="420"/>
      <c r="S83" s="420"/>
      <c r="T83" s="323">
        <v>153</v>
      </c>
      <c r="U83" s="323"/>
      <c r="V83" s="305"/>
      <c r="W83" s="305"/>
      <c r="X83" s="305"/>
      <c r="Y83" s="305"/>
      <c r="Z83" s="305"/>
      <c r="AA83" s="305"/>
      <c r="AB83" s="305"/>
      <c r="AC83" s="305"/>
      <c r="AD83" s="305"/>
      <c r="AE83" s="421">
        <f>Y83-AB83</f>
        <v>0</v>
      </c>
      <c r="AF83" s="421"/>
      <c r="AG83" s="421"/>
      <c r="AH83" s="19"/>
    </row>
    <row r="84" spans="3:34" ht="51" customHeight="1">
      <c r="C84" s="326"/>
      <c r="D84" s="326"/>
      <c r="E84" s="326"/>
      <c r="F84" s="326"/>
      <c r="G84" s="326"/>
      <c r="H84" s="428" t="s">
        <v>432</v>
      </c>
      <c r="I84" s="420"/>
      <c r="J84" s="420"/>
      <c r="K84" s="420"/>
      <c r="L84" s="420"/>
      <c r="M84" s="420"/>
      <c r="N84" s="420"/>
      <c r="O84" s="420"/>
      <c r="P84" s="420"/>
      <c r="Q84" s="420"/>
      <c r="R84" s="420"/>
      <c r="S84" s="420"/>
      <c r="T84" s="323">
        <v>154</v>
      </c>
      <c r="U84" s="323"/>
      <c r="V84" s="348">
        <f>V85+V86+V87</f>
        <v>0</v>
      </c>
      <c r="W84" s="348"/>
      <c r="X84" s="348"/>
      <c r="Y84" s="348">
        <f>Y85+Y86+Y87</f>
        <v>0</v>
      </c>
      <c r="Z84" s="348"/>
      <c r="AA84" s="348"/>
      <c r="AB84" s="348">
        <f>AB85+AB86+AB87</f>
        <v>0</v>
      </c>
      <c r="AC84" s="348"/>
      <c r="AD84" s="348"/>
      <c r="AE84" s="348">
        <f>AE85+AE86+AE87</f>
        <v>0</v>
      </c>
      <c r="AF84" s="348"/>
      <c r="AG84" s="348"/>
      <c r="AH84" s="19"/>
    </row>
    <row r="85" spans="3:34" ht="33" customHeight="1">
      <c r="C85" s="326" t="s">
        <v>175</v>
      </c>
      <c r="D85" s="326"/>
      <c r="E85" s="326" t="s">
        <v>294</v>
      </c>
      <c r="F85" s="326"/>
      <c r="G85" s="326"/>
      <c r="H85" s="420" t="s">
        <v>433</v>
      </c>
      <c r="I85" s="420"/>
      <c r="J85" s="420"/>
      <c r="K85" s="420"/>
      <c r="L85" s="420"/>
      <c r="M85" s="420"/>
      <c r="N85" s="420"/>
      <c r="O85" s="420"/>
      <c r="P85" s="420"/>
      <c r="Q85" s="420"/>
      <c r="R85" s="420"/>
      <c r="S85" s="420"/>
      <c r="T85" s="323">
        <v>155</v>
      </c>
      <c r="U85" s="323"/>
      <c r="V85" s="305"/>
      <c r="W85" s="305"/>
      <c r="X85" s="305"/>
      <c r="Y85" s="305"/>
      <c r="Z85" s="305"/>
      <c r="AA85" s="305"/>
      <c r="AB85" s="305"/>
      <c r="AC85" s="305"/>
      <c r="AD85" s="305"/>
      <c r="AE85" s="421">
        <f>Y85-AB85</f>
        <v>0</v>
      </c>
      <c r="AF85" s="421"/>
      <c r="AG85" s="421"/>
      <c r="AH85" s="19"/>
    </row>
    <row r="86" spans="3:34" ht="33" customHeight="1">
      <c r="C86" s="326" t="s">
        <v>178</v>
      </c>
      <c r="D86" s="326"/>
      <c r="E86" s="326" t="s">
        <v>299</v>
      </c>
      <c r="F86" s="326"/>
      <c r="G86" s="326"/>
      <c r="H86" s="420" t="s">
        <v>434</v>
      </c>
      <c r="I86" s="420"/>
      <c r="J86" s="420"/>
      <c r="K86" s="420"/>
      <c r="L86" s="420"/>
      <c r="M86" s="420"/>
      <c r="N86" s="420"/>
      <c r="O86" s="420"/>
      <c r="P86" s="420"/>
      <c r="Q86" s="420"/>
      <c r="R86" s="420"/>
      <c r="S86" s="420"/>
      <c r="T86" s="323">
        <v>156</v>
      </c>
      <c r="U86" s="323"/>
      <c r="V86" s="305"/>
      <c r="W86" s="305"/>
      <c r="X86" s="305"/>
      <c r="Y86" s="305"/>
      <c r="Z86" s="305"/>
      <c r="AA86" s="305"/>
      <c r="AB86" s="305"/>
      <c r="AC86" s="305"/>
      <c r="AD86" s="305"/>
      <c r="AE86" s="421">
        <f>Y86-AB86</f>
        <v>0</v>
      </c>
      <c r="AF86" s="421"/>
      <c r="AG86" s="421"/>
      <c r="AH86" s="19"/>
    </row>
    <row r="87" spans="3:34" ht="33" customHeight="1">
      <c r="C87" s="326" t="s">
        <v>181</v>
      </c>
      <c r="D87" s="326"/>
      <c r="E87" s="326" t="s">
        <v>308</v>
      </c>
      <c r="F87" s="326"/>
      <c r="G87" s="326"/>
      <c r="H87" s="420" t="s">
        <v>435</v>
      </c>
      <c r="I87" s="420"/>
      <c r="J87" s="420"/>
      <c r="K87" s="420"/>
      <c r="L87" s="420"/>
      <c r="M87" s="420"/>
      <c r="N87" s="420"/>
      <c r="O87" s="420"/>
      <c r="P87" s="420"/>
      <c r="Q87" s="420"/>
      <c r="R87" s="420"/>
      <c r="S87" s="420"/>
      <c r="T87" s="323">
        <v>157</v>
      </c>
      <c r="U87" s="323"/>
      <c r="V87" s="305"/>
      <c r="W87" s="305"/>
      <c r="X87" s="305"/>
      <c r="Y87" s="305"/>
      <c r="Z87" s="305"/>
      <c r="AA87" s="305"/>
      <c r="AB87" s="305"/>
      <c r="AC87" s="305"/>
      <c r="AD87" s="305"/>
      <c r="AE87" s="421">
        <f>Y87-AB87</f>
        <v>0</v>
      </c>
      <c r="AF87" s="421"/>
      <c r="AG87" s="421"/>
      <c r="AH87" s="19"/>
    </row>
    <row r="88" spans="3:34" ht="33" customHeight="1">
      <c r="C88" s="326" t="s">
        <v>184</v>
      </c>
      <c r="D88" s="326"/>
      <c r="E88" s="326" t="s">
        <v>436</v>
      </c>
      <c r="F88" s="326"/>
      <c r="G88" s="326"/>
      <c r="H88" s="420" t="s">
        <v>437</v>
      </c>
      <c r="I88" s="420"/>
      <c r="J88" s="420"/>
      <c r="K88" s="420"/>
      <c r="L88" s="420"/>
      <c r="M88" s="420"/>
      <c r="N88" s="420"/>
      <c r="O88" s="420"/>
      <c r="P88" s="420"/>
      <c r="Q88" s="420"/>
      <c r="R88" s="420"/>
      <c r="S88" s="420"/>
      <c r="T88" s="323">
        <v>158</v>
      </c>
      <c r="U88" s="323"/>
      <c r="V88" s="305"/>
      <c r="W88" s="305"/>
      <c r="X88" s="305"/>
      <c r="Y88" s="305"/>
      <c r="Z88" s="305"/>
      <c r="AA88" s="305"/>
      <c r="AB88" s="305"/>
      <c r="AC88" s="305"/>
      <c r="AD88" s="305"/>
      <c r="AE88" s="421">
        <f>Y88-AB88</f>
        <v>0</v>
      </c>
      <c r="AF88" s="421"/>
      <c r="AG88" s="421"/>
      <c r="AH88" s="19"/>
    </row>
    <row r="89" spans="3:34" ht="33" customHeight="1">
      <c r="C89" s="326"/>
      <c r="D89" s="326"/>
      <c r="E89" s="326"/>
      <c r="F89" s="326"/>
      <c r="G89" s="326"/>
      <c r="H89" s="420" t="s">
        <v>438</v>
      </c>
      <c r="I89" s="420"/>
      <c r="J89" s="420"/>
      <c r="K89" s="420"/>
      <c r="L89" s="420"/>
      <c r="M89" s="420"/>
      <c r="N89" s="420"/>
      <c r="O89" s="420"/>
      <c r="P89" s="420"/>
      <c r="Q89" s="420"/>
      <c r="R89" s="420"/>
      <c r="S89" s="420"/>
      <c r="T89" s="323">
        <v>159</v>
      </c>
      <c r="U89" s="323"/>
      <c r="V89" s="348">
        <f>V26+V44+V72+V84+V88</f>
        <v>42028630</v>
      </c>
      <c r="W89" s="348"/>
      <c r="X89" s="348"/>
      <c r="Y89" s="348">
        <f>Y26+Y44+Y72+Y84+Y88</f>
        <v>270544661</v>
      </c>
      <c r="Z89" s="348"/>
      <c r="AA89" s="348"/>
      <c r="AB89" s="348">
        <f>AB26+AB44+AB72+AB84+AB88</f>
        <v>230496229</v>
      </c>
      <c r="AC89" s="348"/>
      <c r="AD89" s="348"/>
      <c r="AE89" s="348">
        <f>AE26+AE44+AE72+AE84+AE88</f>
        <v>40048432</v>
      </c>
      <c r="AF89" s="348"/>
      <c r="AG89" s="348"/>
      <c r="AH89" s="19"/>
    </row>
    <row r="90" spans="3:34" ht="33" customHeight="1">
      <c r="C90" s="326" t="s">
        <v>187</v>
      </c>
      <c r="D90" s="326"/>
      <c r="E90" s="326" t="s">
        <v>439</v>
      </c>
      <c r="F90" s="326"/>
      <c r="G90" s="326"/>
      <c r="H90" s="420" t="s">
        <v>440</v>
      </c>
      <c r="I90" s="420"/>
      <c r="J90" s="420"/>
      <c r="K90" s="420"/>
      <c r="L90" s="420"/>
      <c r="M90" s="420"/>
      <c r="N90" s="420"/>
      <c r="O90" s="420"/>
      <c r="P90" s="420"/>
      <c r="Q90" s="420"/>
      <c r="R90" s="420"/>
      <c r="S90" s="420"/>
      <c r="T90" s="323">
        <v>160</v>
      </c>
      <c r="U90" s="323"/>
      <c r="V90" s="305"/>
      <c r="W90" s="305"/>
      <c r="X90" s="305"/>
      <c r="Y90" s="305"/>
      <c r="Z90" s="305"/>
      <c r="AA90" s="305"/>
      <c r="AB90" s="305"/>
      <c r="AC90" s="305"/>
      <c r="AD90" s="305"/>
      <c r="AE90" s="421">
        <f>Y90-AB90</f>
        <v>0</v>
      </c>
      <c r="AF90" s="421"/>
      <c r="AG90" s="421"/>
      <c r="AH90" s="19"/>
    </row>
    <row r="91" spans="3:34" ht="5.25" customHeight="1">
      <c r="C91" s="453"/>
      <c r="D91" s="453"/>
      <c r="E91" s="453"/>
      <c r="F91" s="453"/>
      <c r="G91" s="453"/>
      <c r="H91" s="422"/>
      <c r="I91" s="422"/>
      <c r="J91" s="422"/>
      <c r="K91" s="422"/>
      <c r="L91" s="422"/>
      <c r="M91" s="422"/>
      <c r="N91" s="422"/>
      <c r="O91" s="422"/>
      <c r="P91" s="422"/>
      <c r="Q91" s="422"/>
      <c r="R91" s="422"/>
      <c r="S91" s="422"/>
      <c r="T91" s="283"/>
      <c r="U91" s="283"/>
      <c r="V91" s="401"/>
      <c r="W91" s="401"/>
      <c r="X91" s="401"/>
      <c r="Y91" s="401"/>
      <c r="Z91" s="401"/>
      <c r="AA91" s="401"/>
      <c r="AB91" s="401"/>
      <c r="AC91" s="401"/>
      <c r="AD91" s="401"/>
      <c r="AE91" s="401"/>
      <c r="AF91" s="401"/>
      <c r="AG91" s="401"/>
      <c r="AH91" s="19"/>
    </row>
    <row r="92" spans="3:34" ht="15" customHeight="1">
      <c r="C92" s="454" t="s">
        <v>38</v>
      </c>
      <c r="D92" s="454"/>
      <c r="E92" s="388" t="s">
        <v>39</v>
      </c>
      <c r="F92" s="389"/>
      <c r="G92" s="413"/>
      <c r="H92" s="423" t="s">
        <v>40</v>
      </c>
      <c r="I92" s="424"/>
      <c r="J92" s="424"/>
      <c r="K92" s="424"/>
      <c r="L92" s="424"/>
      <c r="M92" s="424"/>
      <c r="N92" s="424"/>
      <c r="O92" s="424"/>
      <c r="P92" s="424"/>
      <c r="Q92" s="424"/>
      <c r="R92" s="424"/>
      <c r="S92" s="424"/>
      <c r="T92" s="405" t="s">
        <v>355</v>
      </c>
      <c r="U92" s="406"/>
      <c r="V92" s="402" t="s">
        <v>356</v>
      </c>
      <c r="W92" s="403"/>
      <c r="X92" s="403"/>
      <c r="Y92" s="403"/>
      <c r="Z92" s="403"/>
      <c r="AA92" s="403"/>
      <c r="AB92" s="403"/>
      <c r="AC92" s="403"/>
      <c r="AD92" s="403"/>
      <c r="AE92" s="403"/>
      <c r="AF92" s="403"/>
      <c r="AG92" s="404"/>
      <c r="AH92" s="19"/>
    </row>
    <row r="93" spans="3:34" ht="15" customHeight="1">
      <c r="C93" s="454"/>
      <c r="D93" s="454"/>
      <c r="E93" s="434"/>
      <c r="F93" s="435"/>
      <c r="G93" s="436"/>
      <c r="H93" s="425"/>
      <c r="I93" s="283"/>
      <c r="J93" s="283"/>
      <c r="K93" s="283"/>
      <c r="L93" s="283"/>
      <c r="M93" s="283"/>
      <c r="N93" s="283"/>
      <c r="O93" s="283"/>
      <c r="P93" s="283"/>
      <c r="Q93" s="283"/>
      <c r="R93" s="283"/>
      <c r="S93" s="283"/>
      <c r="T93" s="407"/>
      <c r="U93" s="408"/>
      <c r="V93" s="388" t="s">
        <v>441</v>
      </c>
      <c r="W93" s="389"/>
      <c r="X93" s="389"/>
      <c r="Y93" s="389"/>
      <c r="Z93" s="389"/>
      <c r="AA93" s="389"/>
      <c r="AB93" s="392" t="s">
        <v>442</v>
      </c>
      <c r="AC93" s="393"/>
      <c r="AD93" s="393"/>
      <c r="AE93" s="393"/>
      <c r="AF93" s="393"/>
      <c r="AG93" s="394"/>
      <c r="AH93" s="19"/>
    </row>
    <row r="94" spans="3:34" ht="27" customHeight="1">
      <c r="C94" s="454"/>
      <c r="D94" s="454"/>
      <c r="E94" s="390"/>
      <c r="F94" s="391"/>
      <c r="G94" s="414"/>
      <c r="H94" s="426"/>
      <c r="I94" s="427"/>
      <c r="J94" s="427"/>
      <c r="K94" s="427"/>
      <c r="L94" s="427"/>
      <c r="M94" s="427"/>
      <c r="N94" s="427"/>
      <c r="O94" s="427"/>
      <c r="P94" s="427"/>
      <c r="Q94" s="427"/>
      <c r="R94" s="427"/>
      <c r="S94" s="427"/>
      <c r="T94" s="409"/>
      <c r="U94" s="410"/>
      <c r="V94" s="390"/>
      <c r="W94" s="391"/>
      <c r="X94" s="391"/>
      <c r="Y94" s="391"/>
      <c r="Z94" s="391"/>
      <c r="AA94" s="391"/>
      <c r="AB94" s="395"/>
      <c r="AC94" s="396"/>
      <c r="AD94" s="396"/>
      <c r="AE94" s="396"/>
      <c r="AF94" s="396"/>
      <c r="AG94" s="397"/>
      <c r="AH94" s="19"/>
    </row>
    <row r="95" spans="3:34" ht="10.5" customHeight="1">
      <c r="C95" s="326">
        <v>1</v>
      </c>
      <c r="D95" s="326"/>
      <c r="E95" s="326">
        <v>2</v>
      </c>
      <c r="F95" s="326"/>
      <c r="G95" s="326"/>
      <c r="H95" s="323">
        <v>3</v>
      </c>
      <c r="I95" s="323"/>
      <c r="J95" s="323"/>
      <c r="K95" s="323"/>
      <c r="L95" s="323"/>
      <c r="M95" s="323"/>
      <c r="N95" s="323"/>
      <c r="O95" s="323"/>
      <c r="P95" s="323"/>
      <c r="Q95" s="323"/>
      <c r="R95" s="323"/>
      <c r="S95" s="323"/>
      <c r="T95" s="323">
        <v>4</v>
      </c>
      <c r="U95" s="323"/>
      <c r="V95" s="398" t="s">
        <v>360</v>
      </c>
      <c r="W95" s="399"/>
      <c r="X95" s="399"/>
      <c r="Y95" s="399"/>
      <c r="Z95" s="399"/>
      <c r="AA95" s="400"/>
      <c r="AB95" s="327">
        <v>6</v>
      </c>
      <c r="AC95" s="328"/>
      <c r="AD95" s="328"/>
      <c r="AE95" s="328"/>
      <c r="AF95" s="328"/>
      <c r="AG95" s="329"/>
      <c r="AH95" s="19"/>
    </row>
    <row r="96" spans="3:34" ht="39.75" customHeight="1">
      <c r="C96" s="326"/>
      <c r="D96" s="326"/>
      <c r="E96" s="326"/>
      <c r="F96" s="326"/>
      <c r="G96" s="326"/>
      <c r="H96" s="428" t="s">
        <v>443</v>
      </c>
      <c r="I96" s="420"/>
      <c r="J96" s="420"/>
      <c r="K96" s="420"/>
      <c r="L96" s="420"/>
      <c r="M96" s="420"/>
      <c r="N96" s="420"/>
      <c r="O96" s="420"/>
      <c r="P96" s="420"/>
      <c r="Q96" s="420"/>
      <c r="R96" s="420"/>
      <c r="S96" s="420"/>
      <c r="T96" s="323">
        <v>161</v>
      </c>
      <c r="U96" s="323"/>
      <c r="V96" s="382">
        <f>V97+V98</f>
        <v>37595936</v>
      </c>
      <c r="W96" s="383"/>
      <c r="X96" s="383"/>
      <c r="Y96" s="383"/>
      <c r="Z96" s="383"/>
      <c r="AA96" s="384"/>
      <c r="AB96" s="382">
        <f>AB97+AB98</f>
        <v>35400324</v>
      </c>
      <c r="AC96" s="383"/>
      <c r="AD96" s="383"/>
      <c r="AE96" s="383"/>
      <c r="AF96" s="383"/>
      <c r="AG96" s="384"/>
      <c r="AH96" s="19"/>
    </row>
    <row r="97" spans="3:54" ht="28.5" customHeight="1">
      <c r="C97" s="326" t="s">
        <v>190</v>
      </c>
      <c r="D97" s="326"/>
      <c r="E97" s="326" t="s">
        <v>444</v>
      </c>
      <c r="F97" s="326"/>
      <c r="G97" s="326"/>
      <c r="H97" s="420" t="s">
        <v>445</v>
      </c>
      <c r="I97" s="420"/>
      <c r="J97" s="420"/>
      <c r="K97" s="420"/>
      <c r="L97" s="420"/>
      <c r="M97" s="420"/>
      <c r="N97" s="420"/>
      <c r="O97" s="420"/>
      <c r="P97" s="420"/>
      <c r="Q97" s="420"/>
      <c r="R97" s="420"/>
      <c r="S97" s="420"/>
      <c r="T97" s="323">
        <v>162</v>
      </c>
      <c r="U97" s="323"/>
      <c r="V97" s="307">
        <v>37595936</v>
      </c>
      <c r="W97" s="308"/>
      <c r="X97" s="308"/>
      <c r="Y97" s="308"/>
      <c r="Z97" s="308"/>
      <c r="AA97" s="309"/>
      <c r="AB97" s="307">
        <v>35400324</v>
      </c>
      <c r="AC97" s="308"/>
      <c r="AD97" s="308"/>
      <c r="AE97" s="308"/>
      <c r="AF97" s="308"/>
      <c r="AG97" s="309"/>
      <c r="AH97" s="19"/>
    </row>
    <row r="98" spans="3:54" ht="39.75" customHeight="1">
      <c r="C98" s="326" t="s">
        <v>193</v>
      </c>
      <c r="D98" s="326"/>
      <c r="E98" s="326" t="s">
        <v>446</v>
      </c>
      <c r="F98" s="326"/>
      <c r="G98" s="326"/>
      <c r="H98" s="428" t="s">
        <v>447</v>
      </c>
      <c r="I98" s="420"/>
      <c r="J98" s="420"/>
      <c r="K98" s="420"/>
      <c r="L98" s="420"/>
      <c r="M98" s="420"/>
      <c r="N98" s="420"/>
      <c r="O98" s="420"/>
      <c r="P98" s="420"/>
      <c r="Q98" s="420"/>
      <c r="R98" s="420"/>
      <c r="S98" s="420"/>
      <c r="T98" s="323">
        <v>163</v>
      </c>
      <c r="U98" s="323"/>
      <c r="V98" s="307"/>
      <c r="W98" s="308"/>
      <c r="X98" s="308"/>
      <c r="Y98" s="308"/>
      <c r="Z98" s="308"/>
      <c r="AA98" s="309"/>
      <c r="AB98" s="307"/>
      <c r="AC98" s="308"/>
      <c r="AD98" s="308"/>
      <c r="AE98" s="308"/>
      <c r="AF98" s="308"/>
      <c r="AG98" s="309"/>
      <c r="AH98" s="19"/>
    </row>
    <row r="99" spans="3:54" ht="28.5" customHeight="1">
      <c r="C99" s="326" t="s">
        <v>196</v>
      </c>
      <c r="D99" s="326"/>
      <c r="E99" s="326" t="s">
        <v>448</v>
      </c>
      <c r="F99" s="326"/>
      <c r="G99" s="326"/>
      <c r="H99" s="420" t="s">
        <v>449</v>
      </c>
      <c r="I99" s="420"/>
      <c r="J99" s="420"/>
      <c r="K99" s="420"/>
      <c r="L99" s="420"/>
      <c r="M99" s="420"/>
      <c r="N99" s="420"/>
      <c r="O99" s="420"/>
      <c r="P99" s="420"/>
      <c r="Q99" s="420"/>
      <c r="R99" s="420"/>
      <c r="S99" s="420"/>
      <c r="T99" s="323">
        <v>164</v>
      </c>
      <c r="U99" s="323"/>
      <c r="V99" s="307"/>
      <c r="W99" s="308"/>
      <c r="X99" s="308"/>
      <c r="Y99" s="308"/>
      <c r="Z99" s="308"/>
      <c r="AA99" s="309"/>
      <c r="AB99" s="307"/>
      <c r="AC99" s="308"/>
      <c r="AD99" s="308"/>
      <c r="AE99" s="308"/>
      <c r="AF99" s="308"/>
      <c r="AG99" s="309"/>
      <c r="AH99" s="19"/>
    </row>
    <row r="100" spans="3:54" ht="28.5" customHeight="1">
      <c r="C100" s="326"/>
      <c r="D100" s="326"/>
      <c r="E100" s="326"/>
      <c r="F100" s="326"/>
      <c r="G100" s="326"/>
      <c r="H100" s="420" t="s">
        <v>450</v>
      </c>
      <c r="I100" s="420"/>
      <c r="J100" s="420"/>
      <c r="K100" s="420"/>
      <c r="L100" s="420"/>
      <c r="M100" s="420"/>
      <c r="N100" s="420"/>
      <c r="O100" s="420"/>
      <c r="P100" s="420"/>
      <c r="Q100" s="420"/>
      <c r="R100" s="420"/>
      <c r="S100" s="420"/>
      <c r="T100" s="323">
        <v>165</v>
      </c>
      <c r="U100" s="323"/>
      <c r="V100" s="382">
        <f>V101+V102+V103+V104+V105+V106+V107</f>
        <v>0</v>
      </c>
      <c r="W100" s="383"/>
      <c r="X100" s="383"/>
      <c r="Y100" s="383"/>
      <c r="Z100" s="383"/>
      <c r="AA100" s="384"/>
      <c r="AB100" s="382">
        <f>AB101+AB102+AB103+AB104+AB105+AB106+AB107</f>
        <v>0</v>
      </c>
      <c r="AC100" s="383"/>
      <c r="AD100" s="383"/>
      <c r="AE100" s="383"/>
      <c r="AF100" s="383"/>
      <c r="AG100" s="384"/>
      <c r="AH100" s="19"/>
    </row>
    <row r="101" spans="3:54" ht="28.5" customHeight="1">
      <c r="C101" s="326" t="s">
        <v>201</v>
      </c>
      <c r="D101" s="326"/>
      <c r="E101" s="326" t="s">
        <v>451</v>
      </c>
      <c r="F101" s="326"/>
      <c r="G101" s="326"/>
      <c r="H101" s="420" t="s">
        <v>452</v>
      </c>
      <c r="I101" s="420"/>
      <c r="J101" s="420"/>
      <c r="K101" s="420"/>
      <c r="L101" s="420"/>
      <c r="M101" s="420"/>
      <c r="N101" s="420"/>
      <c r="O101" s="420"/>
      <c r="P101" s="420"/>
      <c r="Q101" s="420"/>
      <c r="R101" s="420"/>
      <c r="S101" s="420"/>
      <c r="T101" s="323">
        <v>166</v>
      </c>
      <c r="U101" s="323"/>
      <c r="V101" s="307"/>
      <c r="W101" s="308"/>
      <c r="X101" s="308"/>
      <c r="Y101" s="308"/>
      <c r="Z101" s="308"/>
      <c r="AA101" s="309"/>
      <c r="AB101" s="307"/>
      <c r="AC101" s="308"/>
      <c r="AD101" s="308"/>
      <c r="AE101" s="308"/>
      <c r="AF101" s="308"/>
      <c r="AG101" s="309"/>
      <c r="AH101" s="19"/>
    </row>
    <row r="102" spans="3:54" ht="28.5" customHeight="1">
      <c r="C102" s="326" t="s">
        <v>204</v>
      </c>
      <c r="D102" s="326"/>
      <c r="E102" s="326" t="s">
        <v>453</v>
      </c>
      <c r="F102" s="326"/>
      <c r="G102" s="326"/>
      <c r="H102" s="420" t="s">
        <v>454</v>
      </c>
      <c r="I102" s="420"/>
      <c r="J102" s="420"/>
      <c r="K102" s="420"/>
      <c r="L102" s="420"/>
      <c r="M102" s="420"/>
      <c r="N102" s="420"/>
      <c r="O102" s="420"/>
      <c r="P102" s="420"/>
      <c r="Q102" s="420"/>
      <c r="R102" s="420"/>
      <c r="S102" s="420"/>
      <c r="T102" s="323">
        <v>167</v>
      </c>
      <c r="U102" s="323"/>
      <c r="V102" s="307"/>
      <c r="W102" s="308"/>
      <c r="X102" s="308"/>
      <c r="Y102" s="308"/>
      <c r="Z102" s="308"/>
      <c r="AA102" s="309"/>
      <c r="AB102" s="307"/>
      <c r="AC102" s="308"/>
      <c r="AD102" s="308"/>
      <c r="AE102" s="308"/>
      <c r="AF102" s="308"/>
      <c r="AG102" s="309"/>
      <c r="AH102" s="19"/>
    </row>
    <row r="103" spans="3:54" ht="28.5" customHeight="1">
      <c r="C103" s="326" t="s">
        <v>207</v>
      </c>
      <c r="D103" s="326"/>
      <c r="E103" s="326" t="s">
        <v>455</v>
      </c>
      <c r="F103" s="326"/>
      <c r="G103" s="326"/>
      <c r="H103" s="420" t="s">
        <v>456</v>
      </c>
      <c r="I103" s="420"/>
      <c r="J103" s="420"/>
      <c r="K103" s="420"/>
      <c r="L103" s="420"/>
      <c r="M103" s="420"/>
      <c r="N103" s="420"/>
      <c r="O103" s="420"/>
      <c r="P103" s="420"/>
      <c r="Q103" s="420"/>
      <c r="R103" s="420"/>
      <c r="S103" s="420"/>
      <c r="T103" s="323">
        <v>168</v>
      </c>
      <c r="U103" s="323"/>
      <c r="V103" s="307"/>
      <c r="W103" s="308"/>
      <c r="X103" s="308"/>
      <c r="Y103" s="308"/>
      <c r="Z103" s="308"/>
      <c r="AA103" s="309"/>
      <c r="AB103" s="307"/>
      <c r="AC103" s="308"/>
      <c r="AD103" s="308"/>
      <c r="AE103" s="308"/>
      <c r="AF103" s="308"/>
      <c r="AG103" s="309"/>
      <c r="AH103" s="19"/>
    </row>
    <row r="104" spans="3:54" ht="28.5" customHeight="1">
      <c r="C104" s="326" t="s">
        <v>210</v>
      </c>
      <c r="D104" s="326"/>
      <c r="E104" s="326" t="s">
        <v>457</v>
      </c>
      <c r="F104" s="326"/>
      <c r="G104" s="326"/>
      <c r="H104" s="420" t="s">
        <v>458</v>
      </c>
      <c r="I104" s="420"/>
      <c r="J104" s="420"/>
      <c r="K104" s="420"/>
      <c r="L104" s="420"/>
      <c r="M104" s="420"/>
      <c r="N104" s="420"/>
      <c r="O104" s="420"/>
      <c r="P104" s="420"/>
      <c r="Q104" s="420"/>
      <c r="R104" s="420"/>
      <c r="S104" s="420"/>
      <c r="T104" s="323">
        <v>169</v>
      </c>
      <c r="U104" s="323"/>
      <c r="V104" s="307"/>
      <c r="W104" s="308"/>
      <c r="X104" s="308"/>
      <c r="Y104" s="308"/>
      <c r="Z104" s="308"/>
      <c r="AA104" s="309"/>
      <c r="AB104" s="307"/>
      <c r="AC104" s="308"/>
      <c r="AD104" s="308"/>
      <c r="AE104" s="308"/>
      <c r="AF104" s="308"/>
      <c r="AG104" s="309"/>
      <c r="AH104" s="19"/>
    </row>
    <row r="105" spans="3:54" ht="28.5" customHeight="1">
      <c r="C105" s="326" t="s">
        <v>213</v>
      </c>
      <c r="D105" s="326"/>
      <c r="E105" s="326" t="s">
        <v>459</v>
      </c>
      <c r="F105" s="326"/>
      <c r="G105" s="326"/>
      <c r="H105" s="420" t="s">
        <v>460</v>
      </c>
      <c r="I105" s="420"/>
      <c r="J105" s="420"/>
      <c r="K105" s="420"/>
      <c r="L105" s="420"/>
      <c r="M105" s="420"/>
      <c r="N105" s="420"/>
      <c r="O105" s="420"/>
      <c r="P105" s="420"/>
      <c r="Q105" s="420"/>
      <c r="R105" s="420"/>
      <c r="S105" s="420"/>
      <c r="T105" s="323">
        <v>170</v>
      </c>
      <c r="U105" s="323"/>
      <c r="V105" s="307"/>
      <c r="W105" s="308"/>
      <c r="X105" s="308"/>
      <c r="Y105" s="308"/>
      <c r="Z105" s="308"/>
      <c r="AA105" s="309"/>
      <c r="AB105" s="307"/>
      <c r="AC105" s="308"/>
      <c r="AD105" s="308"/>
      <c r="AE105" s="308"/>
      <c r="AF105" s="308"/>
      <c r="AG105" s="309"/>
      <c r="AH105" s="19"/>
    </row>
    <row r="106" spans="3:54" ht="31.15" customHeight="1">
      <c r="C106" s="326" t="s">
        <v>220</v>
      </c>
      <c r="D106" s="326"/>
      <c r="E106" s="326" t="s">
        <v>461</v>
      </c>
      <c r="F106" s="326"/>
      <c r="G106" s="326"/>
      <c r="H106" s="428" t="s">
        <v>462</v>
      </c>
      <c r="I106" s="420"/>
      <c r="J106" s="420"/>
      <c r="K106" s="420"/>
      <c r="L106" s="420"/>
      <c r="M106" s="420"/>
      <c r="N106" s="420"/>
      <c r="O106" s="420"/>
      <c r="P106" s="420"/>
      <c r="Q106" s="420"/>
      <c r="R106" s="420"/>
      <c r="S106" s="420"/>
      <c r="T106" s="323">
        <v>171</v>
      </c>
      <c r="U106" s="323"/>
      <c r="V106" s="307"/>
      <c r="W106" s="308"/>
      <c r="X106" s="308"/>
      <c r="Y106" s="308"/>
      <c r="Z106" s="308"/>
      <c r="AA106" s="309"/>
      <c r="AB106" s="307"/>
      <c r="AC106" s="308"/>
      <c r="AD106" s="308"/>
      <c r="AE106" s="308"/>
      <c r="AF106" s="308"/>
      <c r="AG106" s="309"/>
      <c r="AH106" s="19"/>
    </row>
    <row r="107" spans="3:54" ht="28.5" customHeight="1">
      <c r="C107" s="326" t="s">
        <v>463</v>
      </c>
      <c r="D107" s="326"/>
      <c r="E107" s="326" t="s">
        <v>464</v>
      </c>
      <c r="F107" s="326"/>
      <c r="G107" s="326"/>
      <c r="H107" s="420" t="s">
        <v>465</v>
      </c>
      <c r="I107" s="420"/>
      <c r="J107" s="420"/>
      <c r="K107" s="420"/>
      <c r="L107" s="420"/>
      <c r="M107" s="420"/>
      <c r="N107" s="420"/>
      <c r="O107" s="420"/>
      <c r="P107" s="420"/>
      <c r="Q107" s="420"/>
      <c r="R107" s="420"/>
      <c r="S107" s="420"/>
      <c r="T107" s="323">
        <v>172</v>
      </c>
      <c r="U107" s="323"/>
      <c r="V107" s="307"/>
      <c r="W107" s="308"/>
      <c r="X107" s="308"/>
      <c r="Y107" s="308"/>
      <c r="Z107" s="308"/>
      <c r="AA107" s="309"/>
      <c r="AB107" s="307"/>
      <c r="AC107" s="308"/>
      <c r="AD107" s="308"/>
      <c r="AE107" s="308"/>
      <c r="AF107" s="308"/>
      <c r="AG107" s="309"/>
      <c r="AH107" s="19"/>
    </row>
    <row r="108" spans="3:54" ht="34.9" customHeight="1">
      <c r="C108" s="326"/>
      <c r="D108" s="326"/>
      <c r="E108" s="326"/>
      <c r="F108" s="326"/>
      <c r="G108" s="326"/>
      <c r="H108" s="428" t="s">
        <v>466</v>
      </c>
      <c r="I108" s="420"/>
      <c r="J108" s="420"/>
      <c r="K108" s="420"/>
      <c r="L108" s="420"/>
      <c r="M108" s="420"/>
      <c r="N108" s="420"/>
      <c r="O108" s="420"/>
      <c r="P108" s="420"/>
      <c r="Q108" s="420"/>
      <c r="R108" s="420"/>
      <c r="S108" s="420"/>
      <c r="T108" s="323">
        <v>173</v>
      </c>
      <c r="U108" s="323"/>
      <c r="V108" s="382">
        <f>V109+V115+V120+V121+V134+V140+V141+V142+V143</f>
        <v>4432694</v>
      </c>
      <c r="W108" s="383"/>
      <c r="X108" s="383"/>
      <c r="Y108" s="383"/>
      <c r="Z108" s="383"/>
      <c r="AA108" s="384"/>
      <c r="AB108" s="382">
        <f>AB109+AB115+AB120+AB121+AB134+AB140+AB141+AB142+AB143</f>
        <v>4648108</v>
      </c>
      <c r="AC108" s="383"/>
      <c r="AD108" s="383"/>
      <c r="AE108" s="383"/>
      <c r="AF108" s="383"/>
      <c r="AG108" s="384"/>
      <c r="AH108" s="19"/>
    </row>
    <row r="109" spans="3:54" ht="22.15" customHeight="1">
      <c r="C109" s="326" t="s">
        <v>467</v>
      </c>
      <c r="D109" s="326"/>
      <c r="E109" s="326" t="s">
        <v>468</v>
      </c>
      <c r="F109" s="326"/>
      <c r="G109" s="326"/>
      <c r="H109" s="420" t="s">
        <v>469</v>
      </c>
      <c r="I109" s="420"/>
      <c r="J109" s="420"/>
      <c r="K109" s="420"/>
      <c r="L109" s="420"/>
      <c r="M109" s="420"/>
      <c r="N109" s="420"/>
      <c r="O109" s="420"/>
      <c r="P109" s="420"/>
      <c r="Q109" s="420"/>
      <c r="R109" s="420"/>
      <c r="S109" s="420"/>
      <c r="T109" s="323">
        <v>174</v>
      </c>
      <c r="U109" s="323"/>
      <c r="V109" s="307"/>
      <c r="W109" s="308"/>
      <c r="X109" s="308"/>
      <c r="Y109" s="308"/>
      <c r="Z109" s="308"/>
      <c r="AA109" s="309"/>
      <c r="AB109" s="307"/>
      <c r="AC109" s="308"/>
      <c r="AD109" s="308"/>
      <c r="AE109" s="308"/>
      <c r="AF109" s="308"/>
      <c r="AG109" s="309"/>
      <c r="AH109" s="19"/>
    </row>
    <row r="110" spans="3:54" s="5" customFormat="1" ht="5.45" customHeight="1">
      <c r="C110" s="453"/>
      <c r="D110" s="453"/>
      <c r="E110" s="453"/>
      <c r="F110" s="453"/>
      <c r="G110" s="453"/>
      <c r="H110" s="422"/>
      <c r="I110" s="422"/>
      <c r="J110" s="422"/>
      <c r="K110" s="422"/>
      <c r="L110" s="422"/>
      <c r="M110" s="422"/>
      <c r="N110" s="422"/>
      <c r="O110" s="422"/>
      <c r="P110" s="422"/>
      <c r="Q110" s="422"/>
      <c r="R110" s="422"/>
      <c r="S110" s="422"/>
      <c r="T110" s="283"/>
      <c r="U110" s="283"/>
      <c r="V110" s="401"/>
      <c r="W110" s="401"/>
      <c r="X110" s="401"/>
      <c r="Y110" s="401"/>
      <c r="Z110" s="401"/>
      <c r="AA110" s="401"/>
      <c r="AB110" s="401"/>
      <c r="AC110" s="401"/>
      <c r="AD110" s="401"/>
      <c r="AE110" s="401"/>
      <c r="AF110" s="401"/>
      <c r="AG110" s="401"/>
      <c r="AH110" s="20"/>
      <c r="AN110" s="42"/>
      <c r="AO110" s="42"/>
      <c r="AP110" s="42"/>
      <c r="AQ110" s="42"/>
      <c r="AR110" s="26"/>
      <c r="AS110" s="26"/>
      <c r="AT110" s="26"/>
      <c r="AU110" s="26"/>
      <c r="AV110" s="26"/>
      <c r="AW110" s="26"/>
      <c r="AX110" s="26"/>
      <c r="AY110" s="26"/>
      <c r="AZ110" s="43"/>
      <c r="BA110" s="43"/>
      <c r="BB110" s="43"/>
    </row>
    <row r="111" spans="3:54" ht="15" customHeight="1">
      <c r="C111" s="454" t="s">
        <v>38</v>
      </c>
      <c r="D111" s="454"/>
      <c r="E111" s="388" t="s">
        <v>39</v>
      </c>
      <c r="F111" s="389"/>
      <c r="G111" s="413"/>
      <c r="H111" s="423" t="s">
        <v>40</v>
      </c>
      <c r="I111" s="424"/>
      <c r="J111" s="424"/>
      <c r="K111" s="424"/>
      <c r="L111" s="424"/>
      <c r="M111" s="424"/>
      <c r="N111" s="424"/>
      <c r="O111" s="424"/>
      <c r="P111" s="424"/>
      <c r="Q111" s="424"/>
      <c r="R111" s="424"/>
      <c r="S111" s="424"/>
      <c r="T111" s="405" t="s">
        <v>355</v>
      </c>
      <c r="U111" s="406"/>
      <c r="V111" s="402" t="s">
        <v>356</v>
      </c>
      <c r="W111" s="403"/>
      <c r="X111" s="403"/>
      <c r="Y111" s="403"/>
      <c r="Z111" s="403"/>
      <c r="AA111" s="403"/>
      <c r="AB111" s="403"/>
      <c r="AC111" s="403"/>
      <c r="AD111" s="403"/>
      <c r="AE111" s="403"/>
      <c r="AF111" s="403"/>
      <c r="AG111" s="404"/>
      <c r="AH111" s="19"/>
    </row>
    <row r="112" spans="3:54" ht="15" customHeight="1">
      <c r="C112" s="454"/>
      <c r="D112" s="454"/>
      <c r="E112" s="434"/>
      <c r="F112" s="435"/>
      <c r="G112" s="436"/>
      <c r="H112" s="425"/>
      <c r="I112" s="283"/>
      <c r="J112" s="283"/>
      <c r="K112" s="283"/>
      <c r="L112" s="283"/>
      <c r="M112" s="283"/>
      <c r="N112" s="283"/>
      <c r="O112" s="283"/>
      <c r="P112" s="283"/>
      <c r="Q112" s="283"/>
      <c r="R112" s="283"/>
      <c r="S112" s="283"/>
      <c r="T112" s="407"/>
      <c r="U112" s="408"/>
      <c r="V112" s="388" t="s">
        <v>441</v>
      </c>
      <c r="W112" s="389"/>
      <c r="X112" s="389"/>
      <c r="Y112" s="389"/>
      <c r="Z112" s="389"/>
      <c r="AA112" s="389"/>
      <c r="AB112" s="392" t="s">
        <v>442</v>
      </c>
      <c r="AC112" s="393"/>
      <c r="AD112" s="393"/>
      <c r="AE112" s="393"/>
      <c r="AF112" s="393"/>
      <c r="AG112" s="394"/>
      <c r="AH112" s="19"/>
    </row>
    <row r="113" spans="3:34" ht="27" customHeight="1">
      <c r="C113" s="454"/>
      <c r="D113" s="454"/>
      <c r="E113" s="390"/>
      <c r="F113" s="391"/>
      <c r="G113" s="414"/>
      <c r="H113" s="426"/>
      <c r="I113" s="427"/>
      <c r="J113" s="427"/>
      <c r="K113" s="427"/>
      <c r="L113" s="427"/>
      <c r="M113" s="427"/>
      <c r="N113" s="427"/>
      <c r="O113" s="427"/>
      <c r="P113" s="427"/>
      <c r="Q113" s="427"/>
      <c r="R113" s="427"/>
      <c r="S113" s="427"/>
      <c r="T113" s="409"/>
      <c r="U113" s="410"/>
      <c r="V113" s="390"/>
      <c r="W113" s="391"/>
      <c r="X113" s="391"/>
      <c r="Y113" s="391"/>
      <c r="Z113" s="391"/>
      <c r="AA113" s="391"/>
      <c r="AB113" s="395"/>
      <c r="AC113" s="396"/>
      <c r="AD113" s="396"/>
      <c r="AE113" s="396"/>
      <c r="AF113" s="396"/>
      <c r="AG113" s="397"/>
      <c r="AH113" s="19"/>
    </row>
    <row r="114" spans="3:34" ht="10.5" customHeight="1">
      <c r="C114" s="326">
        <v>1</v>
      </c>
      <c r="D114" s="326"/>
      <c r="E114" s="326">
        <v>2</v>
      </c>
      <c r="F114" s="326"/>
      <c r="G114" s="326"/>
      <c r="H114" s="323">
        <v>3</v>
      </c>
      <c r="I114" s="323"/>
      <c r="J114" s="323"/>
      <c r="K114" s="323"/>
      <c r="L114" s="323"/>
      <c r="M114" s="323"/>
      <c r="N114" s="323"/>
      <c r="O114" s="323"/>
      <c r="P114" s="323"/>
      <c r="Q114" s="323"/>
      <c r="R114" s="323"/>
      <c r="S114" s="323"/>
      <c r="T114" s="323">
        <v>4</v>
      </c>
      <c r="U114" s="323"/>
      <c r="V114" s="398" t="s">
        <v>360</v>
      </c>
      <c r="W114" s="399"/>
      <c r="X114" s="399"/>
      <c r="Y114" s="399"/>
      <c r="Z114" s="399"/>
      <c r="AA114" s="400"/>
      <c r="AB114" s="327">
        <v>6</v>
      </c>
      <c r="AC114" s="328"/>
      <c r="AD114" s="328"/>
      <c r="AE114" s="328"/>
      <c r="AF114" s="328"/>
      <c r="AG114" s="329"/>
      <c r="AH114" s="19"/>
    </row>
    <row r="115" spans="3:34" ht="31.5" customHeight="1">
      <c r="C115" s="326"/>
      <c r="D115" s="326"/>
      <c r="E115" s="326"/>
      <c r="F115" s="326"/>
      <c r="G115" s="326"/>
      <c r="H115" s="420" t="s">
        <v>470</v>
      </c>
      <c r="I115" s="420"/>
      <c r="J115" s="420"/>
      <c r="K115" s="420"/>
      <c r="L115" s="420"/>
      <c r="M115" s="420"/>
      <c r="N115" s="420"/>
      <c r="O115" s="420"/>
      <c r="P115" s="420"/>
      <c r="Q115" s="420"/>
      <c r="R115" s="420"/>
      <c r="S115" s="420"/>
      <c r="T115" s="323">
        <v>175</v>
      </c>
      <c r="U115" s="323"/>
      <c r="V115" s="382">
        <f>V116+V117+V118+V119</f>
        <v>0</v>
      </c>
      <c r="W115" s="383"/>
      <c r="X115" s="383"/>
      <c r="Y115" s="383"/>
      <c r="Z115" s="383"/>
      <c r="AA115" s="384"/>
      <c r="AB115" s="382">
        <f>AB116+AB117+AB118+AB119</f>
        <v>0</v>
      </c>
      <c r="AC115" s="383"/>
      <c r="AD115" s="383"/>
      <c r="AE115" s="383"/>
      <c r="AF115" s="383"/>
      <c r="AG115" s="384"/>
      <c r="AH115" s="19"/>
    </row>
    <row r="116" spans="3:34" ht="30" customHeight="1">
      <c r="C116" s="326" t="s">
        <v>471</v>
      </c>
      <c r="D116" s="326"/>
      <c r="E116" s="326" t="s">
        <v>472</v>
      </c>
      <c r="F116" s="326"/>
      <c r="G116" s="326"/>
      <c r="H116" s="420" t="s">
        <v>473</v>
      </c>
      <c r="I116" s="420"/>
      <c r="J116" s="420"/>
      <c r="K116" s="420"/>
      <c r="L116" s="420"/>
      <c r="M116" s="420"/>
      <c r="N116" s="420"/>
      <c r="O116" s="420"/>
      <c r="P116" s="420"/>
      <c r="Q116" s="420"/>
      <c r="R116" s="420"/>
      <c r="S116" s="420"/>
      <c r="T116" s="323">
        <v>176</v>
      </c>
      <c r="U116" s="323"/>
      <c r="V116" s="307"/>
      <c r="W116" s="308"/>
      <c r="X116" s="308"/>
      <c r="Y116" s="308"/>
      <c r="Z116" s="308"/>
      <c r="AA116" s="309"/>
      <c r="AB116" s="307"/>
      <c r="AC116" s="308"/>
      <c r="AD116" s="308"/>
      <c r="AE116" s="308"/>
      <c r="AF116" s="308"/>
      <c r="AG116" s="309"/>
      <c r="AH116" s="19"/>
    </row>
    <row r="117" spans="3:34" ht="30" customHeight="1">
      <c r="C117" s="326" t="s">
        <v>241</v>
      </c>
      <c r="D117" s="326"/>
      <c r="E117" s="326" t="s">
        <v>474</v>
      </c>
      <c r="F117" s="326"/>
      <c r="G117" s="326"/>
      <c r="H117" s="420" t="s">
        <v>475</v>
      </c>
      <c r="I117" s="420"/>
      <c r="J117" s="420"/>
      <c r="K117" s="420"/>
      <c r="L117" s="420"/>
      <c r="M117" s="420"/>
      <c r="N117" s="420"/>
      <c r="O117" s="420"/>
      <c r="P117" s="420"/>
      <c r="Q117" s="420"/>
      <c r="R117" s="420"/>
      <c r="S117" s="420"/>
      <c r="T117" s="323">
        <v>177</v>
      </c>
      <c r="U117" s="323"/>
      <c r="V117" s="307"/>
      <c r="W117" s="308"/>
      <c r="X117" s="308"/>
      <c r="Y117" s="308"/>
      <c r="Z117" s="308"/>
      <c r="AA117" s="309"/>
      <c r="AB117" s="307"/>
      <c r="AC117" s="308"/>
      <c r="AD117" s="308"/>
      <c r="AE117" s="308"/>
      <c r="AF117" s="308"/>
      <c r="AG117" s="309"/>
      <c r="AH117" s="19"/>
    </row>
    <row r="118" spans="3:34" ht="42.75" customHeight="1">
      <c r="C118" s="326" t="s">
        <v>244</v>
      </c>
      <c r="D118" s="326"/>
      <c r="E118" s="326" t="s">
        <v>476</v>
      </c>
      <c r="F118" s="326"/>
      <c r="G118" s="326"/>
      <c r="H118" s="428" t="s">
        <v>477</v>
      </c>
      <c r="I118" s="420"/>
      <c r="J118" s="420"/>
      <c r="K118" s="420"/>
      <c r="L118" s="420"/>
      <c r="M118" s="420"/>
      <c r="N118" s="420"/>
      <c r="O118" s="420"/>
      <c r="P118" s="420"/>
      <c r="Q118" s="420"/>
      <c r="R118" s="420"/>
      <c r="S118" s="420"/>
      <c r="T118" s="323">
        <v>178</v>
      </c>
      <c r="U118" s="323"/>
      <c r="V118" s="307"/>
      <c r="W118" s="308"/>
      <c r="X118" s="308"/>
      <c r="Y118" s="308"/>
      <c r="Z118" s="308"/>
      <c r="AA118" s="309"/>
      <c r="AB118" s="307"/>
      <c r="AC118" s="308"/>
      <c r="AD118" s="308"/>
      <c r="AE118" s="308"/>
      <c r="AF118" s="308"/>
      <c r="AG118" s="309"/>
      <c r="AH118" s="19"/>
    </row>
    <row r="119" spans="3:34" ht="31.5" customHeight="1">
      <c r="C119" s="326" t="s">
        <v>246</v>
      </c>
      <c r="D119" s="326"/>
      <c r="E119" s="326" t="s">
        <v>478</v>
      </c>
      <c r="F119" s="326"/>
      <c r="G119" s="326"/>
      <c r="H119" s="420" t="s">
        <v>479</v>
      </c>
      <c r="I119" s="420"/>
      <c r="J119" s="420"/>
      <c r="K119" s="420"/>
      <c r="L119" s="420"/>
      <c r="M119" s="420"/>
      <c r="N119" s="420"/>
      <c r="O119" s="420"/>
      <c r="P119" s="420"/>
      <c r="Q119" s="420"/>
      <c r="R119" s="420"/>
      <c r="S119" s="420"/>
      <c r="T119" s="323">
        <v>179</v>
      </c>
      <c r="U119" s="323"/>
      <c r="V119" s="307"/>
      <c r="W119" s="308"/>
      <c r="X119" s="308"/>
      <c r="Y119" s="308"/>
      <c r="Z119" s="308"/>
      <c r="AA119" s="309"/>
      <c r="AB119" s="307"/>
      <c r="AC119" s="308"/>
      <c r="AD119" s="308"/>
      <c r="AE119" s="308"/>
      <c r="AF119" s="308"/>
      <c r="AG119" s="309"/>
      <c r="AH119" s="19"/>
    </row>
    <row r="120" spans="3:34" ht="31.5" customHeight="1">
      <c r="C120" s="326" t="s">
        <v>249</v>
      </c>
      <c r="D120" s="326"/>
      <c r="E120" s="326" t="s">
        <v>480</v>
      </c>
      <c r="F120" s="326"/>
      <c r="G120" s="326"/>
      <c r="H120" s="428" t="s">
        <v>481</v>
      </c>
      <c r="I120" s="420"/>
      <c r="J120" s="420"/>
      <c r="K120" s="420"/>
      <c r="L120" s="420"/>
      <c r="M120" s="420"/>
      <c r="N120" s="420"/>
      <c r="O120" s="420"/>
      <c r="P120" s="420"/>
      <c r="Q120" s="420"/>
      <c r="R120" s="420"/>
      <c r="S120" s="420"/>
      <c r="T120" s="323">
        <v>180</v>
      </c>
      <c r="U120" s="323"/>
      <c r="V120" s="307"/>
      <c r="W120" s="308"/>
      <c r="X120" s="308"/>
      <c r="Y120" s="308"/>
      <c r="Z120" s="308"/>
      <c r="AA120" s="309"/>
      <c r="AB120" s="307"/>
      <c r="AC120" s="308"/>
      <c r="AD120" s="308"/>
      <c r="AE120" s="308"/>
      <c r="AF120" s="308"/>
      <c r="AG120" s="309"/>
      <c r="AH120" s="19"/>
    </row>
    <row r="121" spans="3:34" ht="31.5" customHeight="1">
      <c r="C121" s="326"/>
      <c r="D121" s="326"/>
      <c r="E121" s="326"/>
      <c r="F121" s="326"/>
      <c r="G121" s="326"/>
      <c r="H121" s="428" t="s">
        <v>482</v>
      </c>
      <c r="I121" s="420"/>
      <c r="J121" s="420"/>
      <c r="K121" s="420"/>
      <c r="L121" s="420"/>
      <c r="M121" s="420"/>
      <c r="N121" s="420"/>
      <c r="O121" s="420"/>
      <c r="P121" s="420"/>
      <c r="Q121" s="420"/>
      <c r="R121" s="420"/>
      <c r="S121" s="420"/>
      <c r="T121" s="323">
        <v>181</v>
      </c>
      <c r="U121" s="323"/>
      <c r="V121" s="382">
        <f>V122+V123+V124+V125+V126+V127+V128</f>
        <v>0</v>
      </c>
      <c r="W121" s="383"/>
      <c r="X121" s="383"/>
      <c r="Y121" s="383"/>
      <c r="Z121" s="383"/>
      <c r="AA121" s="384"/>
      <c r="AB121" s="382">
        <f>AB122+AB123+AB124+AB125+AB126+AB127+AB128</f>
        <v>0</v>
      </c>
      <c r="AC121" s="383"/>
      <c r="AD121" s="383"/>
      <c r="AE121" s="383"/>
      <c r="AF121" s="383"/>
      <c r="AG121" s="384"/>
      <c r="AH121" s="19"/>
    </row>
    <row r="122" spans="3:34" ht="31.5" customHeight="1">
      <c r="C122" s="326" t="s">
        <v>252</v>
      </c>
      <c r="D122" s="326"/>
      <c r="E122" s="326" t="s">
        <v>483</v>
      </c>
      <c r="F122" s="326"/>
      <c r="G122" s="326"/>
      <c r="H122" s="420" t="s">
        <v>484</v>
      </c>
      <c r="I122" s="420"/>
      <c r="J122" s="420"/>
      <c r="K122" s="420"/>
      <c r="L122" s="420"/>
      <c r="M122" s="420"/>
      <c r="N122" s="420"/>
      <c r="O122" s="420"/>
      <c r="P122" s="420"/>
      <c r="Q122" s="420"/>
      <c r="R122" s="420"/>
      <c r="S122" s="420"/>
      <c r="T122" s="323">
        <v>182</v>
      </c>
      <c r="U122" s="323"/>
      <c r="V122" s="307"/>
      <c r="W122" s="308"/>
      <c r="X122" s="308"/>
      <c r="Y122" s="308"/>
      <c r="Z122" s="308"/>
      <c r="AA122" s="309"/>
      <c r="AB122" s="307"/>
      <c r="AC122" s="308"/>
      <c r="AD122" s="308"/>
      <c r="AE122" s="308"/>
      <c r="AF122" s="308"/>
      <c r="AG122" s="309"/>
      <c r="AH122" s="19"/>
    </row>
    <row r="123" spans="3:34" ht="31.5" customHeight="1">
      <c r="C123" s="326" t="s">
        <v>255</v>
      </c>
      <c r="D123" s="326"/>
      <c r="E123" s="326" t="s">
        <v>485</v>
      </c>
      <c r="F123" s="326"/>
      <c r="G123" s="326"/>
      <c r="H123" s="420" t="s">
        <v>486</v>
      </c>
      <c r="I123" s="420"/>
      <c r="J123" s="420"/>
      <c r="K123" s="420"/>
      <c r="L123" s="420"/>
      <c r="M123" s="420"/>
      <c r="N123" s="420"/>
      <c r="O123" s="420"/>
      <c r="P123" s="420"/>
      <c r="Q123" s="420"/>
      <c r="R123" s="420"/>
      <c r="S123" s="420"/>
      <c r="T123" s="323">
        <v>183</v>
      </c>
      <c r="U123" s="323"/>
      <c r="V123" s="307"/>
      <c r="W123" s="308"/>
      <c r="X123" s="308"/>
      <c r="Y123" s="308"/>
      <c r="Z123" s="308"/>
      <c r="AA123" s="309"/>
      <c r="AB123" s="307"/>
      <c r="AC123" s="308"/>
      <c r="AD123" s="308"/>
      <c r="AE123" s="308"/>
      <c r="AF123" s="308"/>
      <c r="AG123" s="309"/>
      <c r="AH123" s="19"/>
    </row>
    <row r="124" spans="3:34" ht="31.5" customHeight="1">
      <c r="C124" s="326" t="s">
        <v>258</v>
      </c>
      <c r="D124" s="326"/>
      <c r="E124" s="326" t="s">
        <v>487</v>
      </c>
      <c r="F124" s="326"/>
      <c r="G124" s="326"/>
      <c r="H124" s="420" t="s">
        <v>488</v>
      </c>
      <c r="I124" s="420"/>
      <c r="J124" s="420"/>
      <c r="K124" s="420"/>
      <c r="L124" s="420"/>
      <c r="M124" s="420"/>
      <c r="N124" s="420"/>
      <c r="O124" s="420"/>
      <c r="P124" s="420"/>
      <c r="Q124" s="420"/>
      <c r="R124" s="420"/>
      <c r="S124" s="420"/>
      <c r="T124" s="323">
        <v>184</v>
      </c>
      <c r="U124" s="323"/>
      <c r="V124" s="307"/>
      <c r="W124" s="308"/>
      <c r="X124" s="308"/>
      <c r="Y124" s="308"/>
      <c r="Z124" s="308"/>
      <c r="AA124" s="309"/>
      <c r="AB124" s="307"/>
      <c r="AC124" s="308"/>
      <c r="AD124" s="308"/>
      <c r="AE124" s="308"/>
      <c r="AF124" s="308"/>
      <c r="AG124" s="309"/>
      <c r="AH124" s="19"/>
    </row>
    <row r="125" spans="3:34" ht="28.15" customHeight="1">
      <c r="C125" s="326" t="s">
        <v>261</v>
      </c>
      <c r="D125" s="326"/>
      <c r="E125" s="326" t="s">
        <v>489</v>
      </c>
      <c r="F125" s="326"/>
      <c r="G125" s="326"/>
      <c r="H125" s="420" t="s">
        <v>490</v>
      </c>
      <c r="I125" s="420"/>
      <c r="J125" s="420"/>
      <c r="K125" s="420"/>
      <c r="L125" s="420"/>
      <c r="M125" s="420"/>
      <c r="N125" s="420"/>
      <c r="O125" s="420"/>
      <c r="P125" s="420"/>
      <c r="Q125" s="420"/>
      <c r="R125" s="420"/>
      <c r="S125" s="420"/>
      <c r="T125" s="323">
        <v>185</v>
      </c>
      <c r="U125" s="323"/>
      <c r="V125" s="307"/>
      <c r="W125" s="308"/>
      <c r="X125" s="308"/>
      <c r="Y125" s="308"/>
      <c r="Z125" s="308"/>
      <c r="AA125" s="309"/>
      <c r="AB125" s="307"/>
      <c r="AC125" s="308"/>
      <c r="AD125" s="308"/>
      <c r="AE125" s="308"/>
      <c r="AF125" s="308"/>
      <c r="AG125" s="309"/>
      <c r="AH125" s="19"/>
    </row>
    <row r="126" spans="3:34" ht="28.15" customHeight="1">
      <c r="C126" s="326" t="s">
        <v>266</v>
      </c>
      <c r="D126" s="326"/>
      <c r="E126" s="326" t="s">
        <v>491</v>
      </c>
      <c r="F126" s="326"/>
      <c r="G126" s="326"/>
      <c r="H126" s="420" t="s">
        <v>492</v>
      </c>
      <c r="I126" s="420"/>
      <c r="J126" s="420"/>
      <c r="K126" s="420"/>
      <c r="L126" s="420"/>
      <c r="M126" s="420"/>
      <c r="N126" s="420"/>
      <c r="O126" s="420"/>
      <c r="P126" s="420"/>
      <c r="Q126" s="420"/>
      <c r="R126" s="420"/>
      <c r="S126" s="420"/>
      <c r="T126" s="323">
        <v>186</v>
      </c>
      <c r="U126" s="323"/>
      <c r="V126" s="307"/>
      <c r="W126" s="308"/>
      <c r="X126" s="308"/>
      <c r="Y126" s="308"/>
      <c r="Z126" s="308"/>
      <c r="AA126" s="309"/>
      <c r="AB126" s="307"/>
      <c r="AC126" s="308"/>
      <c r="AD126" s="308"/>
      <c r="AE126" s="308"/>
      <c r="AF126" s="308"/>
      <c r="AG126" s="309"/>
      <c r="AH126" s="19"/>
    </row>
    <row r="127" spans="3:34" ht="28.15" customHeight="1">
      <c r="C127" s="326" t="s">
        <v>269</v>
      </c>
      <c r="D127" s="326"/>
      <c r="E127" s="326" t="s">
        <v>493</v>
      </c>
      <c r="F127" s="326"/>
      <c r="G127" s="326"/>
      <c r="H127" s="420" t="s">
        <v>494</v>
      </c>
      <c r="I127" s="420"/>
      <c r="J127" s="420"/>
      <c r="K127" s="420"/>
      <c r="L127" s="420"/>
      <c r="M127" s="420"/>
      <c r="N127" s="420"/>
      <c r="O127" s="420"/>
      <c r="P127" s="420"/>
      <c r="Q127" s="420"/>
      <c r="R127" s="420"/>
      <c r="S127" s="420"/>
      <c r="T127" s="323">
        <v>187</v>
      </c>
      <c r="U127" s="323"/>
      <c r="V127" s="307"/>
      <c r="W127" s="308"/>
      <c r="X127" s="308"/>
      <c r="Y127" s="308"/>
      <c r="Z127" s="308"/>
      <c r="AA127" s="309"/>
      <c r="AB127" s="307"/>
      <c r="AC127" s="308"/>
      <c r="AD127" s="308"/>
      <c r="AE127" s="308"/>
      <c r="AF127" s="308"/>
      <c r="AG127" s="309"/>
      <c r="AH127" s="19"/>
    </row>
    <row r="128" spans="3:34" ht="28.15" customHeight="1">
      <c r="C128" s="326" t="s">
        <v>272</v>
      </c>
      <c r="D128" s="326"/>
      <c r="E128" s="326" t="s">
        <v>495</v>
      </c>
      <c r="F128" s="326"/>
      <c r="G128" s="326"/>
      <c r="H128" s="420" t="s">
        <v>496</v>
      </c>
      <c r="I128" s="420"/>
      <c r="J128" s="420"/>
      <c r="K128" s="420"/>
      <c r="L128" s="420"/>
      <c r="M128" s="420"/>
      <c r="N128" s="420"/>
      <c r="O128" s="420"/>
      <c r="P128" s="420"/>
      <c r="Q128" s="420"/>
      <c r="R128" s="420"/>
      <c r="S128" s="420"/>
      <c r="T128" s="323">
        <v>188</v>
      </c>
      <c r="U128" s="323"/>
      <c r="V128" s="307"/>
      <c r="W128" s="308"/>
      <c r="X128" s="308"/>
      <c r="Y128" s="308"/>
      <c r="Z128" s="308"/>
      <c r="AA128" s="309"/>
      <c r="AB128" s="307"/>
      <c r="AC128" s="308"/>
      <c r="AD128" s="308"/>
      <c r="AE128" s="308"/>
      <c r="AF128" s="308"/>
      <c r="AG128" s="309"/>
      <c r="AH128" s="19"/>
    </row>
    <row r="129" spans="3:34" ht="3.6" customHeight="1">
      <c r="C129" s="453"/>
      <c r="D129" s="453"/>
      <c r="E129" s="453"/>
      <c r="F129" s="453"/>
      <c r="G129" s="453"/>
      <c r="H129" s="422"/>
      <c r="I129" s="422"/>
      <c r="J129" s="422"/>
      <c r="K129" s="422"/>
      <c r="L129" s="422"/>
      <c r="M129" s="422"/>
      <c r="N129" s="422"/>
      <c r="O129" s="422"/>
      <c r="P129" s="422"/>
      <c r="Q129" s="422"/>
      <c r="R129" s="422"/>
      <c r="S129" s="422"/>
      <c r="T129" s="283"/>
      <c r="U129" s="283"/>
      <c r="V129" s="401"/>
      <c r="W129" s="401"/>
      <c r="X129" s="401"/>
      <c r="Y129" s="401"/>
      <c r="Z129" s="401"/>
      <c r="AA129" s="401"/>
      <c r="AB129" s="401"/>
      <c r="AC129" s="401"/>
      <c r="AD129" s="401"/>
      <c r="AE129" s="401"/>
      <c r="AF129" s="401"/>
      <c r="AG129" s="401"/>
      <c r="AH129" s="19"/>
    </row>
    <row r="130" spans="3:34" ht="15" customHeight="1">
      <c r="C130" s="454" t="s">
        <v>38</v>
      </c>
      <c r="D130" s="454"/>
      <c r="E130" s="388" t="s">
        <v>39</v>
      </c>
      <c r="F130" s="389"/>
      <c r="G130" s="413"/>
      <c r="H130" s="423" t="s">
        <v>40</v>
      </c>
      <c r="I130" s="424"/>
      <c r="J130" s="424"/>
      <c r="K130" s="424"/>
      <c r="L130" s="424"/>
      <c r="M130" s="424"/>
      <c r="N130" s="424"/>
      <c r="O130" s="424"/>
      <c r="P130" s="424"/>
      <c r="Q130" s="424"/>
      <c r="R130" s="424"/>
      <c r="S130" s="424"/>
      <c r="T130" s="405" t="s">
        <v>355</v>
      </c>
      <c r="U130" s="406"/>
      <c r="V130" s="402" t="s">
        <v>356</v>
      </c>
      <c r="W130" s="403"/>
      <c r="X130" s="403"/>
      <c r="Y130" s="403"/>
      <c r="Z130" s="403"/>
      <c r="AA130" s="403"/>
      <c r="AB130" s="403"/>
      <c r="AC130" s="403"/>
      <c r="AD130" s="403"/>
      <c r="AE130" s="403"/>
      <c r="AF130" s="403"/>
      <c r="AG130" s="404"/>
      <c r="AH130" s="19"/>
    </row>
    <row r="131" spans="3:34" ht="15" customHeight="1">
      <c r="C131" s="454"/>
      <c r="D131" s="454"/>
      <c r="E131" s="434"/>
      <c r="F131" s="435"/>
      <c r="G131" s="436"/>
      <c r="H131" s="425"/>
      <c r="I131" s="283"/>
      <c r="J131" s="283"/>
      <c r="K131" s="283"/>
      <c r="L131" s="283"/>
      <c r="M131" s="283"/>
      <c r="N131" s="283"/>
      <c r="O131" s="283"/>
      <c r="P131" s="283"/>
      <c r="Q131" s="283"/>
      <c r="R131" s="283"/>
      <c r="S131" s="283"/>
      <c r="T131" s="407"/>
      <c r="U131" s="408"/>
      <c r="V131" s="388" t="s">
        <v>441</v>
      </c>
      <c r="W131" s="389"/>
      <c r="X131" s="389"/>
      <c r="Y131" s="389"/>
      <c r="Z131" s="389"/>
      <c r="AA131" s="389"/>
      <c r="AB131" s="392" t="s">
        <v>442</v>
      </c>
      <c r="AC131" s="393"/>
      <c r="AD131" s="393"/>
      <c r="AE131" s="393"/>
      <c r="AF131" s="393"/>
      <c r="AG131" s="394"/>
      <c r="AH131" s="19"/>
    </row>
    <row r="132" spans="3:34" ht="27" customHeight="1">
      <c r="C132" s="454"/>
      <c r="D132" s="454"/>
      <c r="E132" s="390"/>
      <c r="F132" s="391"/>
      <c r="G132" s="414"/>
      <c r="H132" s="426"/>
      <c r="I132" s="427"/>
      <c r="J132" s="427"/>
      <c r="K132" s="427"/>
      <c r="L132" s="427"/>
      <c r="M132" s="427"/>
      <c r="N132" s="427"/>
      <c r="O132" s="427"/>
      <c r="P132" s="427"/>
      <c r="Q132" s="427"/>
      <c r="R132" s="427"/>
      <c r="S132" s="427"/>
      <c r="T132" s="409"/>
      <c r="U132" s="410"/>
      <c r="V132" s="390"/>
      <c r="W132" s="391"/>
      <c r="X132" s="391"/>
      <c r="Y132" s="391"/>
      <c r="Z132" s="391"/>
      <c r="AA132" s="391"/>
      <c r="AB132" s="395"/>
      <c r="AC132" s="396"/>
      <c r="AD132" s="396"/>
      <c r="AE132" s="396"/>
      <c r="AF132" s="396"/>
      <c r="AG132" s="397"/>
      <c r="AH132" s="19"/>
    </row>
    <row r="133" spans="3:34" ht="10.5" customHeight="1">
      <c r="C133" s="326">
        <v>1</v>
      </c>
      <c r="D133" s="326"/>
      <c r="E133" s="326">
        <v>2</v>
      </c>
      <c r="F133" s="326"/>
      <c r="G133" s="326"/>
      <c r="H133" s="323">
        <v>3</v>
      </c>
      <c r="I133" s="323"/>
      <c r="J133" s="323"/>
      <c r="K133" s="323"/>
      <c r="L133" s="323"/>
      <c r="M133" s="323"/>
      <c r="N133" s="323"/>
      <c r="O133" s="323"/>
      <c r="P133" s="323"/>
      <c r="Q133" s="323"/>
      <c r="R133" s="323"/>
      <c r="S133" s="323"/>
      <c r="T133" s="323">
        <v>4</v>
      </c>
      <c r="U133" s="323"/>
      <c r="V133" s="398" t="s">
        <v>360</v>
      </c>
      <c r="W133" s="399"/>
      <c r="X133" s="399"/>
      <c r="Y133" s="399"/>
      <c r="Z133" s="399"/>
      <c r="AA133" s="400"/>
      <c r="AB133" s="327">
        <v>6</v>
      </c>
      <c r="AC133" s="328"/>
      <c r="AD133" s="328"/>
      <c r="AE133" s="328"/>
      <c r="AF133" s="328"/>
      <c r="AG133" s="329"/>
      <c r="AH133" s="19"/>
    </row>
    <row r="134" spans="3:34" ht="40.5" customHeight="1">
      <c r="C134" s="326"/>
      <c r="D134" s="326"/>
      <c r="E134" s="326"/>
      <c r="F134" s="326"/>
      <c r="G134" s="326"/>
      <c r="H134" s="428" t="s">
        <v>497</v>
      </c>
      <c r="I134" s="420"/>
      <c r="J134" s="420"/>
      <c r="K134" s="420"/>
      <c r="L134" s="420"/>
      <c r="M134" s="420"/>
      <c r="N134" s="420"/>
      <c r="O134" s="420"/>
      <c r="P134" s="420"/>
      <c r="Q134" s="420"/>
      <c r="R134" s="420"/>
      <c r="S134" s="420"/>
      <c r="T134" s="323">
        <v>189</v>
      </c>
      <c r="U134" s="323"/>
      <c r="V134" s="382">
        <f>V135+V136+V137+V138+V139</f>
        <v>0</v>
      </c>
      <c r="W134" s="383"/>
      <c r="X134" s="383"/>
      <c r="Y134" s="383"/>
      <c r="Z134" s="383"/>
      <c r="AA134" s="384"/>
      <c r="AB134" s="382">
        <f>AB135+AB136+AB137+AB138+AB139</f>
        <v>0</v>
      </c>
      <c r="AC134" s="383"/>
      <c r="AD134" s="383"/>
      <c r="AE134" s="383"/>
      <c r="AF134" s="383"/>
      <c r="AG134" s="384"/>
      <c r="AH134" s="19"/>
    </row>
    <row r="135" spans="3:34" ht="25.5" customHeight="1">
      <c r="C135" s="326" t="s">
        <v>275</v>
      </c>
      <c r="D135" s="326"/>
      <c r="E135" s="326" t="s">
        <v>498</v>
      </c>
      <c r="F135" s="326"/>
      <c r="G135" s="326"/>
      <c r="H135" s="420" t="s">
        <v>499</v>
      </c>
      <c r="I135" s="420"/>
      <c r="J135" s="420"/>
      <c r="K135" s="420"/>
      <c r="L135" s="420"/>
      <c r="M135" s="420"/>
      <c r="N135" s="420"/>
      <c r="O135" s="420"/>
      <c r="P135" s="420"/>
      <c r="Q135" s="420"/>
      <c r="R135" s="420"/>
      <c r="S135" s="420"/>
      <c r="T135" s="323">
        <v>190</v>
      </c>
      <c r="U135" s="323"/>
      <c r="V135" s="307"/>
      <c r="W135" s="308"/>
      <c r="X135" s="308"/>
      <c r="Y135" s="308"/>
      <c r="Z135" s="308"/>
      <c r="AA135" s="309"/>
      <c r="AB135" s="307"/>
      <c r="AC135" s="308"/>
      <c r="AD135" s="308"/>
      <c r="AE135" s="308"/>
      <c r="AF135" s="308"/>
      <c r="AG135" s="309"/>
      <c r="AH135" s="19"/>
    </row>
    <row r="136" spans="3:34" ht="25.5" customHeight="1">
      <c r="C136" s="326"/>
      <c r="D136" s="326"/>
      <c r="E136" s="326" t="s">
        <v>500</v>
      </c>
      <c r="F136" s="326"/>
      <c r="G136" s="326"/>
      <c r="H136" s="420" t="s">
        <v>501</v>
      </c>
      <c r="I136" s="420"/>
      <c r="J136" s="420"/>
      <c r="K136" s="420"/>
      <c r="L136" s="420"/>
      <c r="M136" s="420"/>
      <c r="N136" s="420"/>
      <c r="O136" s="420"/>
      <c r="P136" s="420"/>
      <c r="Q136" s="420"/>
      <c r="R136" s="420"/>
      <c r="S136" s="420"/>
      <c r="T136" s="323">
        <v>191</v>
      </c>
      <c r="U136" s="323"/>
      <c r="V136" s="307"/>
      <c r="W136" s="308"/>
      <c r="X136" s="308"/>
      <c r="Y136" s="308"/>
      <c r="Z136" s="308"/>
      <c r="AA136" s="309"/>
      <c r="AB136" s="307"/>
      <c r="AC136" s="308"/>
      <c r="AD136" s="308"/>
      <c r="AE136" s="308"/>
      <c r="AF136" s="308"/>
      <c r="AG136" s="309"/>
      <c r="AH136" s="19"/>
    </row>
    <row r="137" spans="3:34" ht="25.5" customHeight="1">
      <c r="C137" s="326" t="s">
        <v>278</v>
      </c>
      <c r="D137" s="326"/>
      <c r="E137" s="326" t="s">
        <v>502</v>
      </c>
      <c r="F137" s="326"/>
      <c r="G137" s="326"/>
      <c r="H137" s="420" t="s">
        <v>503</v>
      </c>
      <c r="I137" s="420"/>
      <c r="J137" s="420"/>
      <c r="K137" s="420"/>
      <c r="L137" s="420"/>
      <c r="M137" s="420"/>
      <c r="N137" s="420"/>
      <c r="O137" s="420"/>
      <c r="P137" s="420"/>
      <c r="Q137" s="420"/>
      <c r="R137" s="420"/>
      <c r="S137" s="420"/>
      <c r="T137" s="323">
        <v>192</v>
      </c>
      <c r="U137" s="323"/>
      <c r="V137" s="307"/>
      <c r="W137" s="308"/>
      <c r="X137" s="308"/>
      <c r="Y137" s="308"/>
      <c r="Z137" s="308"/>
      <c r="AA137" s="309"/>
      <c r="AB137" s="307"/>
      <c r="AC137" s="308"/>
      <c r="AD137" s="308"/>
      <c r="AE137" s="308"/>
      <c r="AF137" s="308"/>
      <c r="AG137" s="309"/>
      <c r="AH137" s="19"/>
    </row>
    <row r="138" spans="3:34" ht="40.5" customHeight="1">
      <c r="C138" s="326" t="s">
        <v>283</v>
      </c>
      <c r="D138" s="326"/>
      <c r="E138" s="326" t="s">
        <v>504</v>
      </c>
      <c r="F138" s="326"/>
      <c r="G138" s="326"/>
      <c r="H138" s="428" t="s">
        <v>505</v>
      </c>
      <c r="I138" s="420"/>
      <c r="J138" s="420"/>
      <c r="K138" s="420"/>
      <c r="L138" s="420"/>
      <c r="M138" s="420"/>
      <c r="N138" s="420"/>
      <c r="O138" s="420"/>
      <c r="P138" s="420"/>
      <c r="Q138" s="420"/>
      <c r="R138" s="420"/>
      <c r="S138" s="420"/>
      <c r="T138" s="323">
        <v>193</v>
      </c>
      <c r="U138" s="323"/>
      <c r="V138" s="307"/>
      <c r="W138" s="308"/>
      <c r="X138" s="308"/>
      <c r="Y138" s="308"/>
      <c r="Z138" s="308"/>
      <c r="AA138" s="309"/>
      <c r="AB138" s="307"/>
      <c r="AC138" s="308"/>
      <c r="AD138" s="308"/>
      <c r="AE138" s="308"/>
      <c r="AF138" s="308"/>
      <c r="AG138" s="309"/>
      <c r="AH138" s="19"/>
    </row>
    <row r="139" spans="3:34" ht="25.5" customHeight="1">
      <c r="C139" s="326" t="s">
        <v>286</v>
      </c>
      <c r="D139" s="326"/>
      <c r="E139" s="326" t="s">
        <v>506</v>
      </c>
      <c r="F139" s="326"/>
      <c r="G139" s="326"/>
      <c r="H139" s="420" t="s">
        <v>507</v>
      </c>
      <c r="I139" s="420"/>
      <c r="J139" s="420"/>
      <c r="K139" s="420"/>
      <c r="L139" s="420"/>
      <c r="M139" s="420"/>
      <c r="N139" s="420"/>
      <c r="O139" s="420"/>
      <c r="P139" s="420"/>
      <c r="Q139" s="420"/>
      <c r="R139" s="420"/>
      <c r="S139" s="420"/>
      <c r="T139" s="323">
        <v>194</v>
      </c>
      <c r="U139" s="323"/>
      <c r="V139" s="307"/>
      <c r="W139" s="308"/>
      <c r="X139" s="308"/>
      <c r="Y139" s="308"/>
      <c r="Z139" s="308"/>
      <c r="AA139" s="309"/>
      <c r="AB139" s="307"/>
      <c r="AC139" s="308"/>
      <c r="AD139" s="308"/>
      <c r="AE139" s="308"/>
      <c r="AF139" s="308"/>
      <c r="AG139" s="309"/>
      <c r="AH139" s="19"/>
    </row>
    <row r="140" spans="3:34" ht="25.5" customHeight="1">
      <c r="C140" s="326" t="s">
        <v>289</v>
      </c>
      <c r="D140" s="326"/>
      <c r="E140" s="326" t="s">
        <v>508</v>
      </c>
      <c r="F140" s="326"/>
      <c r="G140" s="326"/>
      <c r="H140" s="420" t="s">
        <v>509</v>
      </c>
      <c r="I140" s="420"/>
      <c r="J140" s="420"/>
      <c r="K140" s="420"/>
      <c r="L140" s="420"/>
      <c r="M140" s="420"/>
      <c r="N140" s="420"/>
      <c r="O140" s="420"/>
      <c r="P140" s="420"/>
      <c r="Q140" s="420"/>
      <c r="R140" s="420"/>
      <c r="S140" s="420"/>
      <c r="T140" s="323">
        <v>195</v>
      </c>
      <c r="U140" s="323"/>
      <c r="V140" s="307"/>
      <c r="W140" s="308"/>
      <c r="X140" s="308"/>
      <c r="Y140" s="308"/>
      <c r="Z140" s="308"/>
      <c r="AA140" s="309"/>
      <c r="AB140" s="307"/>
      <c r="AC140" s="308"/>
      <c r="AD140" s="308"/>
      <c r="AE140" s="308"/>
      <c r="AF140" s="308"/>
      <c r="AG140" s="309"/>
      <c r="AH140" s="19"/>
    </row>
    <row r="141" spans="3:34" ht="25.5" customHeight="1">
      <c r="C141" s="326" t="s">
        <v>292</v>
      </c>
      <c r="D141" s="326"/>
      <c r="E141" s="326" t="s">
        <v>510</v>
      </c>
      <c r="F141" s="326"/>
      <c r="G141" s="326"/>
      <c r="H141" s="420" t="s">
        <v>511</v>
      </c>
      <c r="I141" s="420"/>
      <c r="J141" s="420"/>
      <c r="K141" s="420"/>
      <c r="L141" s="420"/>
      <c r="M141" s="420"/>
      <c r="N141" s="420"/>
      <c r="O141" s="420"/>
      <c r="P141" s="420"/>
      <c r="Q141" s="420"/>
      <c r="R141" s="420"/>
      <c r="S141" s="420"/>
      <c r="T141" s="323">
        <v>196</v>
      </c>
      <c r="U141" s="323"/>
      <c r="V141" s="307"/>
      <c r="W141" s="308"/>
      <c r="X141" s="308"/>
      <c r="Y141" s="308"/>
      <c r="Z141" s="308"/>
      <c r="AA141" s="309"/>
      <c r="AB141" s="307"/>
      <c r="AC141" s="308"/>
      <c r="AD141" s="308"/>
      <c r="AE141" s="308"/>
      <c r="AF141" s="308"/>
      <c r="AG141" s="309"/>
      <c r="AH141" s="19"/>
    </row>
    <row r="142" spans="3:34" ht="32.450000000000003" customHeight="1">
      <c r="C142" s="326" t="s">
        <v>297</v>
      </c>
      <c r="D142" s="326"/>
      <c r="E142" s="326" t="s">
        <v>512</v>
      </c>
      <c r="F142" s="326"/>
      <c r="G142" s="326"/>
      <c r="H142" s="428" t="s">
        <v>513</v>
      </c>
      <c r="I142" s="420"/>
      <c r="J142" s="420"/>
      <c r="K142" s="420"/>
      <c r="L142" s="420"/>
      <c r="M142" s="420"/>
      <c r="N142" s="420"/>
      <c r="O142" s="420"/>
      <c r="P142" s="420"/>
      <c r="Q142" s="420"/>
      <c r="R142" s="420"/>
      <c r="S142" s="420"/>
      <c r="T142" s="323">
        <v>197</v>
      </c>
      <c r="U142" s="323"/>
      <c r="V142" s="307">
        <v>4432694</v>
      </c>
      <c r="W142" s="308"/>
      <c r="X142" s="308"/>
      <c r="Y142" s="308"/>
      <c r="Z142" s="308"/>
      <c r="AA142" s="309"/>
      <c r="AB142" s="307">
        <v>4648108</v>
      </c>
      <c r="AC142" s="308"/>
      <c r="AD142" s="308"/>
      <c r="AE142" s="308"/>
      <c r="AF142" s="308"/>
      <c r="AG142" s="309"/>
      <c r="AH142" s="19"/>
    </row>
    <row r="143" spans="3:34" ht="25.5" customHeight="1">
      <c r="C143" s="326" t="s">
        <v>300</v>
      </c>
      <c r="D143" s="326"/>
      <c r="E143" s="326" t="s">
        <v>514</v>
      </c>
      <c r="F143" s="326"/>
      <c r="G143" s="326"/>
      <c r="H143" s="420" t="s">
        <v>515</v>
      </c>
      <c r="I143" s="420"/>
      <c r="J143" s="420"/>
      <c r="K143" s="420"/>
      <c r="L143" s="420"/>
      <c r="M143" s="420"/>
      <c r="N143" s="420"/>
      <c r="O143" s="420"/>
      <c r="P143" s="420"/>
      <c r="Q143" s="420"/>
      <c r="R143" s="420"/>
      <c r="S143" s="420"/>
      <c r="T143" s="323">
        <v>198</v>
      </c>
      <c r="U143" s="323"/>
      <c r="V143" s="307"/>
      <c r="W143" s="308"/>
      <c r="X143" s="308"/>
      <c r="Y143" s="308"/>
      <c r="Z143" s="308"/>
      <c r="AA143" s="309"/>
      <c r="AB143" s="307"/>
      <c r="AC143" s="308"/>
      <c r="AD143" s="308"/>
      <c r="AE143" s="308"/>
      <c r="AF143" s="308"/>
      <c r="AG143" s="309"/>
      <c r="AH143" s="19"/>
    </row>
    <row r="144" spans="3:34" ht="36.6" customHeight="1">
      <c r="C144" s="326" t="s">
        <v>303</v>
      </c>
      <c r="D144" s="326"/>
      <c r="E144" s="326" t="s">
        <v>516</v>
      </c>
      <c r="F144" s="326"/>
      <c r="G144" s="326"/>
      <c r="H144" s="428" t="s">
        <v>517</v>
      </c>
      <c r="I144" s="420"/>
      <c r="J144" s="420"/>
      <c r="K144" s="420"/>
      <c r="L144" s="420"/>
      <c r="M144" s="420"/>
      <c r="N144" s="420"/>
      <c r="O144" s="420"/>
      <c r="P144" s="420"/>
      <c r="Q144" s="420"/>
      <c r="R144" s="420"/>
      <c r="S144" s="420"/>
      <c r="T144" s="323">
        <v>199</v>
      </c>
      <c r="U144" s="323"/>
      <c r="V144" s="307"/>
      <c r="W144" s="308"/>
      <c r="X144" s="308"/>
      <c r="Y144" s="308"/>
      <c r="Z144" s="308"/>
      <c r="AA144" s="309"/>
      <c r="AB144" s="307"/>
      <c r="AC144" s="308"/>
      <c r="AD144" s="308"/>
      <c r="AE144" s="308"/>
      <c r="AF144" s="308"/>
      <c r="AG144" s="309"/>
      <c r="AH144" s="19"/>
    </row>
    <row r="145" spans="3:54" ht="25.5" customHeight="1">
      <c r="C145" s="326"/>
      <c r="D145" s="326"/>
      <c r="E145" s="326"/>
      <c r="F145" s="326"/>
      <c r="G145" s="326"/>
      <c r="H145" s="420" t="s">
        <v>518</v>
      </c>
      <c r="I145" s="420"/>
      <c r="J145" s="420"/>
      <c r="K145" s="420"/>
      <c r="L145" s="420"/>
      <c r="M145" s="420"/>
      <c r="N145" s="420"/>
      <c r="O145" s="420"/>
      <c r="P145" s="420"/>
      <c r="Q145" s="420"/>
      <c r="R145" s="420"/>
      <c r="S145" s="420"/>
      <c r="T145" s="323">
        <v>200</v>
      </c>
      <c r="U145" s="323"/>
      <c r="V145" s="382">
        <f>V96+V99+V100+V108+V144</f>
        <v>42028630</v>
      </c>
      <c r="W145" s="383"/>
      <c r="X145" s="383"/>
      <c r="Y145" s="383"/>
      <c r="Z145" s="383"/>
      <c r="AA145" s="384"/>
      <c r="AB145" s="382">
        <f>AB96+AB99+AB100+AB108+AB144</f>
        <v>40048432</v>
      </c>
      <c r="AC145" s="383"/>
      <c r="AD145" s="383"/>
      <c r="AE145" s="383"/>
      <c r="AF145" s="383"/>
      <c r="AG145" s="384"/>
      <c r="AH145" s="19"/>
    </row>
    <row r="146" spans="3:54" ht="25.5" customHeight="1">
      <c r="C146" s="326" t="s">
        <v>306</v>
      </c>
      <c r="D146" s="326"/>
      <c r="E146" s="326" t="s">
        <v>519</v>
      </c>
      <c r="F146" s="326"/>
      <c r="G146" s="326"/>
      <c r="H146" s="420" t="s">
        <v>520</v>
      </c>
      <c r="I146" s="420"/>
      <c r="J146" s="420"/>
      <c r="K146" s="420"/>
      <c r="L146" s="420"/>
      <c r="M146" s="420"/>
      <c r="N146" s="420"/>
      <c r="O146" s="420"/>
      <c r="P146" s="420"/>
      <c r="Q146" s="420"/>
      <c r="R146" s="420"/>
      <c r="S146" s="420"/>
      <c r="T146" s="323">
        <v>201</v>
      </c>
      <c r="U146" s="323"/>
      <c r="V146" s="385"/>
      <c r="W146" s="386"/>
      <c r="X146" s="386"/>
      <c r="Y146" s="386"/>
      <c r="Z146" s="386"/>
      <c r="AA146" s="387"/>
      <c r="AB146" s="385"/>
      <c r="AC146" s="386"/>
      <c r="AD146" s="386"/>
      <c r="AE146" s="386"/>
      <c r="AF146" s="386"/>
      <c r="AG146" s="387"/>
      <c r="AH146" s="19"/>
    </row>
    <row r="147" spans="3:54" ht="16.5" customHeight="1">
      <c r="C147" s="229"/>
      <c r="D147" s="229"/>
      <c r="E147" s="229"/>
      <c r="F147" s="229"/>
      <c r="G147" s="229"/>
      <c r="H147" s="215"/>
      <c r="I147" s="215"/>
      <c r="J147" s="215"/>
      <c r="K147" s="215"/>
      <c r="L147" s="215"/>
      <c r="M147" s="215"/>
      <c r="N147" s="215"/>
      <c r="O147" s="215"/>
      <c r="P147" s="215"/>
      <c r="Q147" s="215"/>
      <c r="R147" s="215"/>
      <c r="S147" s="215"/>
      <c r="T147" s="215"/>
      <c r="U147" s="215"/>
      <c r="V147" s="229"/>
      <c r="W147" s="229"/>
      <c r="X147" s="229"/>
      <c r="Y147" s="215"/>
      <c r="Z147" s="215"/>
      <c r="AA147" s="215"/>
      <c r="AB147" s="215"/>
      <c r="AC147" s="215"/>
      <c r="AD147" s="215"/>
      <c r="AE147" s="215"/>
      <c r="AF147" s="215"/>
      <c r="AG147" s="215"/>
      <c r="AH147" s="19"/>
    </row>
    <row r="148" spans="3:54" ht="12" customHeight="1">
      <c r="C148" s="48" t="s">
        <v>21</v>
      </c>
      <c r="D148" s="46"/>
      <c r="E148" s="46"/>
      <c r="F148" s="284" t="str">
        <f>Насловна!C20</f>
        <v>Битола</v>
      </c>
      <c r="G148" s="284"/>
      <c r="H148" s="284"/>
      <c r="I148" s="284"/>
      <c r="J148" s="284"/>
      <c r="K148" s="284"/>
      <c r="L148" s="284"/>
      <c r="M148" s="90"/>
      <c r="N148" s="90"/>
      <c r="O148" s="458" t="s">
        <v>15</v>
      </c>
      <c r="P148" s="458"/>
      <c r="Q148" s="458"/>
      <c r="R148" s="458"/>
      <c r="S148" s="458"/>
      <c r="T148" s="458"/>
      <c r="U148" s="458"/>
      <c r="V148" s="458"/>
      <c r="W148" s="458"/>
      <c r="X148" s="458"/>
      <c r="Y148" s="458"/>
      <c r="Z148" s="90"/>
      <c r="AA148" s="371" t="s">
        <v>349</v>
      </c>
      <c r="AB148" s="371"/>
      <c r="AC148" s="294" t="s">
        <v>17</v>
      </c>
      <c r="AD148" s="294"/>
      <c r="AE148" s="294"/>
      <c r="AF148" s="294"/>
      <c r="AG148" s="294"/>
      <c r="AH148" s="19"/>
    </row>
    <row r="149" spans="3:54" ht="2.25" customHeight="1">
      <c r="C149" s="48"/>
      <c r="D149" s="48"/>
      <c r="E149" s="48"/>
      <c r="F149" s="48"/>
      <c r="G149" s="48"/>
      <c r="H149" s="19"/>
      <c r="I149" s="23"/>
      <c r="J149" s="23"/>
      <c r="K149" s="23"/>
      <c r="L149" s="23"/>
      <c r="M149" s="23"/>
      <c r="N149" s="23"/>
      <c r="O149" s="91"/>
      <c r="P149" s="91"/>
      <c r="Q149" s="91"/>
      <c r="R149" s="91"/>
      <c r="S149" s="91"/>
      <c r="T149" s="91"/>
      <c r="U149" s="91"/>
      <c r="V149" s="212"/>
      <c r="W149" s="20"/>
      <c r="X149" s="211"/>
      <c r="Y149" s="211"/>
      <c r="Z149" s="211"/>
      <c r="AA149" s="371"/>
      <c r="AB149" s="371"/>
      <c r="AC149" s="294"/>
      <c r="AD149" s="294"/>
      <c r="AE149" s="294"/>
      <c r="AF149" s="294"/>
      <c r="AG149" s="294"/>
      <c r="AH149" s="19"/>
    </row>
    <row r="150" spans="3:54" s="32" customFormat="1" ht="19.5" customHeight="1">
      <c r="C150" s="145" t="s">
        <v>22</v>
      </c>
      <c r="D150" s="145"/>
      <c r="E150" s="145"/>
      <c r="F150" s="450" t="str">
        <f>Насловна!C21</f>
        <v>28.02</v>
      </c>
      <c r="G150" s="451"/>
      <c r="H150" s="451"/>
      <c r="I150" s="452" t="str">
        <f>Насловна!I21</f>
        <v>2026 година</v>
      </c>
      <c r="J150" s="452"/>
      <c r="K150" s="452"/>
      <c r="L150" s="452"/>
      <c r="M150" s="89"/>
      <c r="N150" s="89"/>
      <c r="O150" s="378" t="str">
        <f>Насловна!C18</f>
        <v>Елизабета Петреска</v>
      </c>
      <c r="P150" s="459"/>
      <c r="Q150" s="459"/>
      <c r="R150" s="459"/>
      <c r="S150" s="459"/>
      <c r="T150" s="459"/>
      <c r="U150" s="459"/>
      <c r="V150" s="459"/>
      <c r="W150" s="459"/>
      <c r="X150" s="459"/>
      <c r="Y150" s="459"/>
      <c r="Z150" s="36"/>
      <c r="AA150" s="371"/>
      <c r="AB150" s="371"/>
      <c r="AC150" s="378" t="str">
        <f>Насловна!C19</f>
        <v>д-р Светлана П.Кљусева</v>
      </c>
      <c r="AD150" s="378"/>
      <c r="AE150" s="378"/>
      <c r="AF150" s="378"/>
      <c r="AG150" s="378"/>
      <c r="AH150" s="30"/>
      <c r="AK150" s="8"/>
      <c r="AL150" s="8"/>
      <c r="AM150" s="8"/>
      <c r="AN150" s="146"/>
      <c r="AO150" s="147"/>
      <c r="AP150" s="147"/>
      <c r="AQ150" s="147"/>
      <c r="AR150" s="148"/>
      <c r="AS150" s="148"/>
      <c r="AT150" s="148"/>
      <c r="AU150" s="148"/>
      <c r="AV150" s="148"/>
      <c r="AW150" s="148"/>
      <c r="AX150" s="148"/>
      <c r="AY150" s="148"/>
      <c r="AZ150" s="149"/>
      <c r="BA150" s="149"/>
      <c r="BB150" s="149"/>
    </row>
    <row r="151" spans="3:54">
      <c r="C151" s="48"/>
      <c r="D151" s="48"/>
      <c r="E151" s="48"/>
      <c r="F151" s="48"/>
      <c r="G151" s="48"/>
      <c r="H151" s="19"/>
      <c r="I151" s="20"/>
      <c r="J151" s="20"/>
      <c r="K151" s="20"/>
      <c r="L151" s="20"/>
      <c r="M151" s="20"/>
      <c r="N151" s="20"/>
      <c r="O151" s="20"/>
      <c r="P151" s="283"/>
      <c r="Q151" s="371"/>
      <c r="R151" s="371"/>
      <c r="S151" s="371"/>
      <c r="T151" s="371"/>
      <c r="U151" s="371"/>
      <c r="V151" s="20"/>
      <c r="W151" s="20"/>
      <c r="X151" s="92"/>
      <c r="Y151" s="90"/>
      <c r="Z151" s="90"/>
      <c r="AA151" s="90"/>
      <c r="AB151" s="90"/>
      <c r="AC151" s="90"/>
      <c r="AD151" s="449"/>
      <c r="AE151" s="449"/>
      <c r="AF151" s="449"/>
      <c r="AG151" s="449"/>
      <c r="AH151" s="19"/>
    </row>
    <row r="152" spans="3:54" ht="15" customHeight="1">
      <c r="C152" s="261"/>
      <c r="D152" s="261"/>
      <c r="E152" s="261"/>
      <c r="F152" s="261"/>
      <c r="G152" s="261"/>
      <c r="H152" s="261"/>
      <c r="I152" s="261"/>
      <c r="J152" s="261"/>
      <c r="K152" s="261"/>
      <c r="L152" s="261"/>
      <c r="M152" s="261"/>
      <c r="N152" s="261"/>
      <c r="O152" s="20"/>
      <c r="P152" s="265"/>
      <c r="Q152" s="265"/>
      <c r="R152" s="265"/>
      <c r="S152" s="265"/>
      <c r="T152" s="265"/>
      <c r="U152" s="265"/>
      <c r="V152" s="9"/>
      <c r="W152" s="219"/>
      <c r="X152" s="48"/>
      <c r="Y152" s="48"/>
      <c r="Z152" s="19"/>
      <c r="AA152" s="19"/>
      <c r="AB152" s="19"/>
      <c r="AC152" s="19"/>
      <c r="AD152" s="19"/>
      <c r="AE152" s="19"/>
      <c r="AF152" s="19"/>
      <c r="AG152" s="19"/>
      <c r="AH152" s="19"/>
    </row>
    <row r="153" spans="3:54">
      <c r="C153" s="283"/>
      <c r="D153" s="283"/>
      <c r="E153" s="283"/>
      <c r="F153" s="283"/>
      <c r="G153" s="283"/>
      <c r="H153" s="283"/>
      <c r="I153" s="283"/>
      <c r="J153" s="283"/>
      <c r="K153" s="283"/>
      <c r="L153" s="283"/>
      <c r="M153" s="283"/>
      <c r="N153" s="283"/>
      <c r="O153" s="20"/>
      <c r="P153" s="20"/>
      <c r="Q153" s="20"/>
      <c r="R153" s="20"/>
      <c r="S153" s="20"/>
      <c r="T153" s="20"/>
      <c r="U153" s="20"/>
      <c r="V153" s="20"/>
      <c r="W153" s="219"/>
      <c r="X153" s="88"/>
      <c r="Y153" s="93"/>
      <c r="Z153" s="102"/>
      <c r="AA153" s="102"/>
      <c r="AB153" s="102"/>
      <c r="AC153" s="102"/>
      <c r="AD153" s="102"/>
      <c r="AE153" s="102"/>
      <c r="AF153" s="102"/>
      <c r="AG153" s="102"/>
      <c r="AH153" s="19"/>
    </row>
  </sheetData>
  <sheetProtection password="DF98" sheet="1" selectLockedCells="1"/>
  <mergeCells count="835">
    <mergeCell ref="O148:Y148"/>
    <mergeCell ref="O150:Y150"/>
    <mergeCell ref="AA148:AB150"/>
    <mergeCell ref="H128:S128"/>
    <mergeCell ref="T128:U128"/>
    <mergeCell ref="C17:I17"/>
    <mergeCell ref="K17:W17"/>
    <mergeCell ref="V130:AG130"/>
    <mergeCell ref="C122:D122"/>
    <mergeCell ref="E122:G122"/>
    <mergeCell ref="H122:S122"/>
    <mergeCell ref="T122:U122"/>
    <mergeCell ref="C123:D123"/>
    <mergeCell ref="E123:G123"/>
    <mergeCell ref="H123:S123"/>
    <mergeCell ref="T123:U123"/>
    <mergeCell ref="C120:D120"/>
    <mergeCell ref="E120:G120"/>
    <mergeCell ref="H120:S120"/>
    <mergeCell ref="T120:U120"/>
    <mergeCell ref="C121:D121"/>
    <mergeCell ref="E121:G121"/>
    <mergeCell ref="H121:S121"/>
    <mergeCell ref="T121:U121"/>
    <mergeCell ref="H140:S140"/>
    <mergeCell ref="T140:U140"/>
    <mergeCell ref="C142:D142"/>
    <mergeCell ref="E142:G142"/>
    <mergeCell ref="H142:S142"/>
    <mergeCell ref="T142:U142"/>
    <mergeCell ref="C141:D141"/>
    <mergeCell ref="E141:G141"/>
    <mergeCell ref="H141:S141"/>
    <mergeCell ref="T141:U141"/>
    <mergeCell ref="C130:D132"/>
    <mergeCell ref="E130:G132"/>
    <mergeCell ref="H130:S132"/>
    <mergeCell ref="T130:U132"/>
    <mergeCell ref="C143:D143"/>
    <mergeCell ref="E143:G143"/>
    <mergeCell ref="H143:S143"/>
    <mergeCell ref="T143:U143"/>
    <mergeCell ref="C140:D140"/>
    <mergeCell ref="E140:G140"/>
    <mergeCell ref="H137:S137"/>
    <mergeCell ref="T137:U137"/>
    <mergeCell ref="C139:D139"/>
    <mergeCell ref="E139:G139"/>
    <mergeCell ref="H139:S139"/>
    <mergeCell ref="T139:U139"/>
    <mergeCell ref="H138:S138"/>
    <mergeCell ref="T138:U138"/>
    <mergeCell ref="E135:G135"/>
    <mergeCell ref="H135:S135"/>
    <mergeCell ref="T135:U135"/>
    <mergeCell ref="C138:D138"/>
    <mergeCell ref="E138:G138"/>
    <mergeCell ref="H136:S136"/>
    <mergeCell ref="C127:D127"/>
    <mergeCell ref="E127:G127"/>
    <mergeCell ref="H127:S127"/>
    <mergeCell ref="T127:U127"/>
    <mergeCell ref="C129:D129"/>
    <mergeCell ref="E129:G129"/>
    <mergeCell ref="H129:S129"/>
    <mergeCell ref="T129:U129"/>
    <mergeCell ref="C128:D128"/>
    <mergeCell ref="E128:G128"/>
    <mergeCell ref="T118:U118"/>
    <mergeCell ref="C126:D126"/>
    <mergeCell ref="E126:G126"/>
    <mergeCell ref="H126:S126"/>
    <mergeCell ref="T126:U126"/>
    <mergeCell ref="C125:D125"/>
    <mergeCell ref="C119:D119"/>
    <mergeCell ref="E119:G119"/>
    <mergeCell ref="H119:S119"/>
    <mergeCell ref="T119:U119"/>
    <mergeCell ref="C124:D124"/>
    <mergeCell ref="E124:G124"/>
    <mergeCell ref="H124:S124"/>
    <mergeCell ref="T124:U124"/>
    <mergeCell ref="C118:D118"/>
    <mergeCell ref="E125:G125"/>
    <mergeCell ref="H125:S125"/>
    <mergeCell ref="T125:U125"/>
    <mergeCell ref="E118:G118"/>
    <mergeCell ref="H118:S118"/>
    <mergeCell ref="C116:D116"/>
    <mergeCell ref="E116:G116"/>
    <mergeCell ref="H116:S116"/>
    <mergeCell ref="T116:U116"/>
    <mergeCell ref="C117:D117"/>
    <mergeCell ref="E117:G117"/>
    <mergeCell ref="H117:S117"/>
    <mergeCell ref="T117:U117"/>
    <mergeCell ref="C109:D109"/>
    <mergeCell ref="E109:G109"/>
    <mergeCell ref="H109:S109"/>
    <mergeCell ref="T109:U109"/>
    <mergeCell ref="C110:D110"/>
    <mergeCell ref="E110:G110"/>
    <mergeCell ref="H110:S110"/>
    <mergeCell ref="T110:U110"/>
    <mergeCell ref="E111:G113"/>
    <mergeCell ref="H111:S113"/>
    <mergeCell ref="T111:U113"/>
    <mergeCell ref="C115:D115"/>
    <mergeCell ref="E115:G115"/>
    <mergeCell ref="H115:S115"/>
    <mergeCell ref="T115:U115"/>
    <mergeCell ref="C114:D114"/>
    <mergeCell ref="C107:D107"/>
    <mergeCell ref="E107:G107"/>
    <mergeCell ref="H107:S107"/>
    <mergeCell ref="T107:U107"/>
    <mergeCell ref="C108:D108"/>
    <mergeCell ref="E108:G108"/>
    <mergeCell ref="H108:S108"/>
    <mergeCell ref="T108:U108"/>
    <mergeCell ref="C105:D105"/>
    <mergeCell ref="E105:G105"/>
    <mergeCell ref="H105:S105"/>
    <mergeCell ref="T105:U105"/>
    <mergeCell ref="C106:D106"/>
    <mergeCell ref="E106:G106"/>
    <mergeCell ref="H106:S106"/>
    <mergeCell ref="T106:U106"/>
    <mergeCell ref="C103:D103"/>
    <mergeCell ref="E103:G103"/>
    <mergeCell ref="H103:S103"/>
    <mergeCell ref="T103:U103"/>
    <mergeCell ref="C104:D104"/>
    <mergeCell ref="E104:G104"/>
    <mergeCell ref="H104:S104"/>
    <mergeCell ref="T104:U104"/>
    <mergeCell ref="C101:D101"/>
    <mergeCell ref="E101:G101"/>
    <mergeCell ref="H101:S101"/>
    <mergeCell ref="T101:U101"/>
    <mergeCell ref="C102:D102"/>
    <mergeCell ref="E102:G102"/>
    <mergeCell ref="H102:S102"/>
    <mergeCell ref="T102:U102"/>
    <mergeCell ref="C99:D99"/>
    <mergeCell ref="E99:G99"/>
    <mergeCell ref="H99:S99"/>
    <mergeCell ref="T99:U99"/>
    <mergeCell ref="C100:D100"/>
    <mergeCell ref="E100:G100"/>
    <mergeCell ref="H100:S100"/>
    <mergeCell ref="T100:U100"/>
    <mergeCell ref="V92:AG92"/>
    <mergeCell ref="C98:D98"/>
    <mergeCell ref="E98:G98"/>
    <mergeCell ref="H98:S98"/>
    <mergeCell ref="T98:U98"/>
    <mergeCell ref="C97:D97"/>
    <mergeCell ref="E97:G97"/>
    <mergeCell ref="H97:S97"/>
    <mergeCell ref="T97:U97"/>
    <mergeCell ref="C96:D96"/>
    <mergeCell ref="E96:G96"/>
    <mergeCell ref="H96:S96"/>
    <mergeCell ref="T96:U96"/>
    <mergeCell ref="E95:G95"/>
    <mergeCell ref="C92:D94"/>
    <mergeCell ref="E92:G94"/>
    <mergeCell ref="E114:G114"/>
    <mergeCell ref="C111:D113"/>
    <mergeCell ref="C145:D145"/>
    <mergeCell ref="E145:G145"/>
    <mergeCell ref="H145:S145"/>
    <mergeCell ref="T145:U145"/>
    <mergeCell ref="C144:D144"/>
    <mergeCell ref="E144:G144"/>
    <mergeCell ref="H144:S144"/>
    <mergeCell ref="T144:U144"/>
    <mergeCell ref="T136:U136"/>
    <mergeCell ref="E136:G136"/>
    <mergeCell ref="C137:D137"/>
    <mergeCell ref="E137:G137"/>
    <mergeCell ref="C133:D133"/>
    <mergeCell ref="E133:G133"/>
    <mergeCell ref="H133:S133"/>
    <mergeCell ref="T133:U133"/>
    <mergeCell ref="C136:D136"/>
    <mergeCell ref="C134:D134"/>
    <mergeCell ref="E134:G134"/>
    <mergeCell ref="H134:S134"/>
    <mergeCell ref="T134:U134"/>
    <mergeCell ref="C135:D135"/>
    <mergeCell ref="AE85:AG85"/>
    <mergeCell ref="E84:G84"/>
    <mergeCell ref="H84:S84"/>
    <mergeCell ref="T84:U84"/>
    <mergeCell ref="V84:X84"/>
    <mergeCell ref="Y84:AA84"/>
    <mergeCell ref="E83:G83"/>
    <mergeCell ref="H83:S83"/>
    <mergeCell ref="T83:U83"/>
    <mergeCell ref="V83:X83"/>
    <mergeCell ref="AB85:AD85"/>
    <mergeCell ref="C82:D82"/>
    <mergeCell ref="E82:G82"/>
    <mergeCell ref="H82:S82"/>
    <mergeCell ref="T82:U82"/>
    <mergeCell ref="V82:X82"/>
    <mergeCell ref="Y82:AA82"/>
    <mergeCell ref="H92:S94"/>
    <mergeCell ref="T92:U94"/>
    <mergeCell ref="C95:D95"/>
    <mergeCell ref="E86:G86"/>
    <mergeCell ref="C88:D88"/>
    <mergeCell ref="E88:G88"/>
    <mergeCell ref="H88:S88"/>
    <mergeCell ref="T88:U88"/>
    <mergeCell ref="V88:X88"/>
    <mergeCell ref="Y88:AA88"/>
    <mergeCell ref="H95:S95"/>
    <mergeCell ref="T95:U95"/>
    <mergeCell ref="C85:D85"/>
    <mergeCell ref="E85:G85"/>
    <mergeCell ref="H85:S85"/>
    <mergeCell ref="T85:U85"/>
    <mergeCell ref="V85:X85"/>
    <mergeCell ref="Y85:AA85"/>
    <mergeCell ref="AB88:AD88"/>
    <mergeCell ref="AE88:AG88"/>
    <mergeCell ref="E87:G87"/>
    <mergeCell ref="H87:S87"/>
    <mergeCell ref="T87:U87"/>
    <mergeCell ref="V87:X87"/>
    <mergeCell ref="Y87:AA87"/>
    <mergeCell ref="AB87:AD87"/>
    <mergeCell ref="AE87:AG87"/>
    <mergeCell ref="E81:G81"/>
    <mergeCell ref="AB86:AD86"/>
    <mergeCell ref="AE79:AG79"/>
    <mergeCell ref="AB80:AD80"/>
    <mergeCell ref="AE80:AG80"/>
    <mergeCell ref="AE86:AG86"/>
    <mergeCell ref="AE82:AG82"/>
    <mergeCell ref="AB82:AD82"/>
    <mergeCell ref="AB83:AD83"/>
    <mergeCell ref="H86:S86"/>
    <mergeCell ref="T86:U86"/>
    <mergeCell ref="V86:X86"/>
    <mergeCell ref="Y86:AA86"/>
    <mergeCell ref="H81:S81"/>
    <mergeCell ref="T81:U81"/>
    <mergeCell ref="V81:X81"/>
    <mergeCell ref="Y81:AA81"/>
    <mergeCell ref="AB79:AD79"/>
    <mergeCell ref="AB81:AD81"/>
    <mergeCell ref="AE81:AG81"/>
    <mergeCell ref="Y83:AA83"/>
    <mergeCell ref="AE84:AG84"/>
    <mergeCell ref="AB84:AD84"/>
    <mergeCell ref="AE83:AG83"/>
    <mergeCell ref="AB77:AD77"/>
    <mergeCell ref="AE78:AG78"/>
    <mergeCell ref="E78:G78"/>
    <mergeCell ref="H78:S78"/>
    <mergeCell ref="H80:S80"/>
    <mergeCell ref="T80:U80"/>
    <mergeCell ref="V80:X80"/>
    <mergeCell ref="Y80:AA80"/>
    <mergeCell ref="C75:D77"/>
    <mergeCell ref="E79:G79"/>
    <mergeCell ref="H79:S79"/>
    <mergeCell ref="T79:U79"/>
    <mergeCell ref="V79:X79"/>
    <mergeCell ref="Y79:AA79"/>
    <mergeCell ref="V76:X77"/>
    <mergeCell ref="C67:D67"/>
    <mergeCell ref="E67:G67"/>
    <mergeCell ref="H67:S67"/>
    <mergeCell ref="T67:U67"/>
    <mergeCell ref="V67:X67"/>
    <mergeCell ref="Y67:AA67"/>
    <mergeCell ref="AB65:AD65"/>
    <mergeCell ref="AE65:AG65"/>
    <mergeCell ref="AB67:AD67"/>
    <mergeCell ref="AE67:AG67"/>
    <mergeCell ref="C66:D66"/>
    <mergeCell ref="E66:G66"/>
    <mergeCell ref="H66:S66"/>
    <mergeCell ref="T66:U66"/>
    <mergeCell ref="V66:X66"/>
    <mergeCell ref="Y66:AA66"/>
    <mergeCell ref="C65:D65"/>
    <mergeCell ref="E65:G65"/>
    <mergeCell ref="H65:S65"/>
    <mergeCell ref="T65:U65"/>
    <mergeCell ref="V65:X65"/>
    <mergeCell ref="Y65:AA65"/>
    <mergeCell ref="C64:D64"/>
    <mergeCell ref="E64:G64"/>
    <mergeCell ref="H64:S64"/>
    <mergeCell ref="T64:U64"/>
    <mergeCell ref="V64:X64"/>
    <mergeCell ref="Y64:AA64"/>
    <mergeCell ref="AB64:AD64"/>
    <mergeCell ref="AE64:AG64"/>
    <mergeCell ref="C63:D63"/>
    <mergeCell ref="E63:G63"/>
    <mergeCell ref="H63:S63"/>
    <mergeCell ref="T63:U63"/>
    <mergeCell ref="V63:X63"/>
    <mergeCell ref="Y63:AA63"/>
    <mergeCell ref="C62:D62"/>
    <mergeCell ref="E62:G62"/>
    <mergeCell ref="H62:S62"/>
    <mergeCell ref="T62:U62"/>
    <mergeCell ref="V62:X62"/>
    <mergeCell ref="Y62:AA62"/>
    <mergeCell ref="AB62:AD62"/>
    <mergeCell ref="AE62:AG62"/>
    <mergeCell ref="C61:D61"/>
    <mergeCell ref="E61:G61"/>
    <mergeCell ref="H61:S61"/>
    <mergeCell ref="T61:U61"/>
    <mergeCell ref="V61:X61"/>
    <mergeCell ref="Y61:AA61"/>
    <mergeCell ref="C60:D60"/>
    <mergeCell ref="E60:G60"/>
    <mergeCell ref="H60:S60"/>
    <mergeCell ref="T60:U60"/>
    <mergeCell ref="V60:X60"/>
    <mergeCell ref="Y60:AA60"/>
    <mergeCell ref="AB60:AD60"/>
    <mergeCell ref="AE60:AG60"/>
    <mergeCell ref="V59:X59"/>
    <mergeCell ref="AB59:AD59"/>
    <mergeCell ref="C54:D56"/>
    <mergeCell ref="E54:G56"/>
    <mergeCell ref="H54:S56"/>
    <mergeCell ref="T54:U56"/>
    <mergeCell ref="V54:AG54"/>
    <mergeCell ref="V55:X56"/>
    <mergeCell ref="H25:S25"/>
    <mergeCell ref="T25:U25"/>
    <mergeCell ref="AB24:AD24"/>
    <mergeCell ref="C36:D36"/>
    <mergeCell ref="C33:D35"/>
    <mergeCell ref="E51:G51"/>
    <mergeCell ref="E49:G49"/>
    <mergeCell ref="C49:D49"/>
    <mergeCell ref="C48:D48"/>
    <mergeCell ref="C47:D47"/>
    <mergeCell ref="C46:D46"/>
    <mergeCell ref="E47:G47"/>
    <mergeCell ref="H52:S52"/>
    <mergeCell ref="H53:S53"/>
    <mergeCell ref="AE37:AG37"/>
    <mergeCell ref="E37:G37"/>
    <mergeCell ref="H37:S37"/>
    <mergeCell ref="E31:G31"/>
    <mergeCell ref="AD2:AG2"/>
    <mergeCell ref="AD20:AG20"/>
    <mergeCell ref="AE24:AG24"/>
    <mergeCell ref="AE25:AG25"/>
    <mergeCell ref="Z14:AA14"/>
    <mergeCell ref="O4:Q4"/>
    <mergeCell ref="T3:U3"/>
    <mergeCell ref="C27:D27"/>
    <mergeCell ref="C26:D26"/>
    <mergeCell ref="C25:D25"/>
    <mergeCell ref="S4:U4"/>
    <mergeCell ref="V23:X24"/>
    <mergeCell ref="AB14:AC14"/>
    <mergeCell ref="H26:S26"/>
    <mergeCell ref="AB27:AD27"/>
    <mergeCell ref="AE27:AG27"/>
    <mergeCell ref="AM22:AM24"/>
    <mergeCell ref="T22:U24"/>
    <mergeCell ref="V22:AG22"/>
    <mergeCell ref="AK22:AK24"/>
    <mergeCell ref="C22:D24"/>
    <mergeCell ref="C45:D45"/>
    <mergeCell ref="C41:D41"/>
    <mergeCell ref="C30:D30"/>
    <mergeCell ref="C29:D29"/>
    <mergeCell ref="C37:D37"/>
    <mergeCell ref="C28:D28"/>
    <mergeCell ref="C44:D44"/>
    <mergeCell ref="C43:D43"/>
    <mergeCell ref="C42:D42"/>
    <mergeCell ref="C31:D31"/>
    <mergeCell ref="AE39:AG39"/>
    <mergeCell ref="C40:D40"/>
    <mergeCell ref="E40:G40"/>
    <mergeCell ref="H40:S40"/>
    <mergeCell ref="T40:U40"/>
    <mergeCell ref="V40:X40"/>
    <mergeCell ref="Y40:AA40"/>
    <mergeCell ref="AE40:AG40"/>
    <mergeCell ref="AB37:AD37"/>
    <mergeCell ref="E72:G72"/>
    <mergeCell ref="E73:G73"/>
    <mergeCell ref="AB61:AD61"/>
    <mergeCell ref="V69:X69"/>
    <mergeCell ref="Y69:AA69"/>
    <mergeCell ref="AB69:AD69"/>
    <mergeCell ref="V72:X72"/>
    <mergeCell ref="Y72:AA72"/>
    <mergeCell ref="AB72:AD72"/>
    <mergeCell ref="AB63:AD63"/>
    <mergeCell ref="AB66:AD66"/>
    <mergeCell ref="P152:U152"/>
    <mergeCell ref="C69:D69"/>
    <mergeCell ref="C58:D58"/>
    <mergeCell ref="C59:D59"/>
    <mergeCell ref="E59:G59"/>
    <mergeCell ref="H59:S59"/>
    <mergeCell ref="C70:D70"/>
    <mergeCell ref="C71:D71"/>
    <mergeCell ref="C68:D68"/>
    <mergeCell ref="C73:D73"/>
    <mergeCell ref="C78:D78"/>
    <mergeCell ref="C91:D91"/>
    <mergeCell ref="C146:D146"/>
    <mergeCell ref="C152:N152"/>
    <mergeCell ref="H58:S58"/>
    <mergeCell ref="T58:U58"/>
    <mergeCell ref="H69:S69"/>
    <mergeCell ref="T69:U69"/>
    <mergeCell ref="H72:S72"/>
    <mergeCell ref="T72:U72"/>
    <mergeCell ref="H146:S146"/>
    <mergeCell ref="T146:U146"/>
    <mergeCell ref="H90:S90"/>
    <mergeCell ref="T90:U90"/>
    <mergeCell ref="AE41:AG41"/>
    <mergeCell ref="AB91:AD91"/>
    <mergeCell ref="AE91:AG91"/>
    <mergeCell ref="C57:D57"/>
    <mergeCell ref="C53:D53"/>
    <mergeCell ref="C51:D51"/>
    <mergeCell ref="C50:D50"/>
    <mergeCell ref="E57:G57"/>
    <mergeCell ref="E58:G58"/>
    <mergeCell ref="C90:D90"/>
    <mergeCell ref="C89:D89"/>
    <mergeCell ref="C74:D74"/>
    <mergeCell ref="C72:D72"/>
    <mergeCell ref="C79:D79"/>
    <mergeCell ref="C86:D86"/>
    <mergeCell ref="C83:D83"/>
    <mergeCell ref="C84:D84"/>
    <mergeCell ref="C80:D80"/>
    <mergeCell ref="C87:D87"/>
    <mergeCell ref="C81:D81"/>
    <mergeCell ref="C52:D52"/>
    <mergeCell ref="E52:G52"/>
    <mergeCell ref="E53:G53"/>
    <mergeCell ref="E71:G71"/>
    <mergeCell ref="F148:L148"/>
    <mergeCell ref="P151:U151"/>
    <mergeCell ref="F150:H150"/>
    <mergeCell ref="I150:L150"/>
    <mergeCell ref="AB41:AD41"/>
    <mergeCell ref="E68:G68"/>
    <mergeCell ref="E69:G69"/>
    <mergeCell ref="E70:G70"/>
    <mergeCell ref="Y59:AA59"/>
    <mergeCell ref="E41:G41"/>
    <mergeCell ref="H41:S41"/>
    <mergeCell ref="T41:U41"/>
    <mergeCell ref="V41:X41"/>
    <mergeCell ref="Y41:AA41"/>
    <mergeCell ref="E74:G74"/>
    <mergeCell ref="E89:G89"/>
    <mergeCell ref="E90:G90"/>
    <mergeCell ref="E146:G146"/>
    <mergeCell ref="E75:G77"/>
    <mergeCell ref="E80:G80"/>
    <mergeCell ref="E91:G91"/>
    <mergeCell ref="H91:S91"/>
    <mergeCell ref="T91:U91"/>
    <mergeCell ref="V91:X91"/>
    <mergeCell ref="C153:N153"/>
    <mergeCell ref="AE38:AG38"/>
    <mergeCell ref="C39:D39"/>
    <mergeCell ref="E39:G39"/>
    <mergeCell ref="H39:S39"/>
    <mergeCell ref="T39:U39"/>
    <mergeCell ref="V39:X39"/>
    <mergeCell ref="Y39:AA39"/>
    <mergeCell ref="AB40:AD40"/>
    <mergeCell ref="AB39:AD39"/>
    <mergeCell ref="H42:S42"/>
    <mergeCell ref="E38:G38"/>
    <mergeCell ref="H38:S38"/>
    <mergeCell ref="T38:U38"/>
    <mergeCell ref="V38:X38"/>
    <mergeCell ref="Y38:AA38"/>
    <mergeCell ref="AB38:AD38"/>
    <mergeCell ref="E42:G42"/>
    <mergeCell ref="E43:G43"/>
    <mergeCell ref="E44:G44"/>
    <mergeCell ref="H43:S43"/>
    <mergeCell ref="T42:U42"/>
    <mergeCell ref="V42:X42"/>
    <mergeCell ref="AD151:AG151"/>
    <mergeCell ref="H33:S35"/>
    <mergeCell ref="C9:E9"/>
    <mergeCell ref="E22:G24"/>
    <mergeCell ref="E25:G25"/>
    <mergeCell ref="E27:G27"/>
    <mergeCell ref="E28:G28"/>
    <mergeCell ref="C38:D38"/>
    <mergeCell ref="E29:G29"/>
    <mergeCell ref="E30:G30"/>
    <mergeCell ref="E26:G26"/>
    <mergeCell ref="E33:G35"/>
    <mergeCell ref="H9:O9"/>
    <mergeCell ref="R9:AF9"/>
    <mergeCell ref="K12:W12"/>
    <mergeCell ref="K13:R13"/>
    <mergeCell ref="S13:T13"/>
    <mergeCell ref="U13:W13"/>
    <mergeCell ref="Y13:AG13"/>
    <mergeCell ref="K18:W18"/>
    <mergeCell ref="H22:S24"/>
    <mergeCell ref="C12:J12"/>
    <mergeCell ref="C13:J13"/>
    <mergeCell ref="C14:J14"/>
    <mergeCell ref="C18:J18"/>
    <mergeCell ref="T37:U37"/>
    <mergeCell ref="V37:X37"/>
    <mergeCell ref="Y37:AA37"/>
    <mergeCell ref="AB25:AD25"/>
    <mergeCell ref="Y23:AG23"/>
    <mergeCell ref="Y24:AA24"/>
    <mergeCell ref="AB28:AD28"/>
    <mergeCell ref="AE28:AG28"/>
    <mergeCell ref="V25:X25"/>
    <mergeCell ref="Y25:AA25"/>
    <mergeCell ref="T31:U31"/>
    <mergeCell ref="V31:X31"/>
    <mergeCell ref="Y31:AA31"/>
    <mergeCell ref="T28:U28"/>
    <mergeCell ref="V28:X28"/>
    <mergeCell ref="Y28:AA28"/>
    <mergeCell ref="T27:U27"/>
    <mergeCell ref="V27:X27"/>
    <mergeCell ref="Y27:AA27"/>
    <mergeCell ref="T26:U26"/>
    <mergeCell ref="V26:X26"/>
    <mergeCell ref="Y26:AA26"/>
    <mergeCell ref="AB26:AD26"/>
    <mergeCell ref="AE26:AG26"/>
    <mergeCell ref="H29:S29"/>
    <mergeCell ref="T29:U29"/>
    <mergeCell ref="V29:X29"/>
    <mergeCell ref="Y29:AA29"/>
    <mergeCell ref="AB29:AD29"/>
    <mergeCell ref="AE29:AG29"/>
    <mergeCell ref="H28:S28"/>
    <mergeCell ref="H27:S27"/>
    <mergeCell ref="AB31:AD31"/>
    <mergeCell ref="AE31:AG31"/>
    <mergeCell ref="H30:S30"/>
    <mergeCell ref="T30:U30"/>
    <mergeCell ref="V30:X30"/>
    <mergeCell ref="Y30:AA30"/>
    <mergeCell ref="AB30:AD30"/>
    <mergeCell ref="AE30:AG30"/>
    <mergeCell ref="H31:S31"/>
    <mergeCell ref="H44:S44"/>
    <mergeCell ref="T44:U44"/>
    <mergeCell ref="V44:X44"/>
    <mergeCell ref="Y44:AA44"/>
    <mergeCell ref="AB44:AD44"/>
    <mergeCell ref="Y42:AA42"/>
    <mergeCell ref="AB42:AD42"/>
    <mergeCell ref="AE42:AG42"/>
    <mergeCell ref="AE44:AG44"/>
    <mergeCell ref="T43:U43"/>
    <mergeCell ref="V43:X43"/>
    <mergeCell ref="Y43:AA43"/>
    <mergeCell ref="AB43:AD43"/>
    <mergeCell ref="AE43:AG43"/>
    <mergeCell ref="H47:S47"/>
    <mergeCell ref="AE45:AG45"/>
    <mergeCell ref="E46:G46"/>
    <mergeCell ref="H46:S46"/>
    <mergeCell ref="T46:U46"/>
    <mergeCell ref="V46:X46"/>
    <mergeCell ref="Y46:AA46"/>
    <mergeCell ref="AB46:AD46"/>
    <mergeCell ref="AE46:AG46"/>
    <mergeCell ref="E45:G45"/>
    <mergeCell ref="AE47:AG47"/>
    <mergeCell ref="H45:S45"/>
    <mergeCell ref="T45:U45"/>
    <mergeCell ref="V45:X45"/>
    <mergeCell ref="Y45:AA45"/>
    <mergeCell ref="AB45:AD45"/>
    <mergeCell ref="AE48:AG48"/>
    <mergeCell ref="AE49:AG49"/>
    <mergeCell ref="Y47:AA47"/>
    <mergeCell ref="AB47:AD47"/>
    <mergeCell ref="E50:G50"/>
    <mergeCell ref="H50:S50"/>
    <mergeCell ref="T50:U50"/>
    <mergeCell ref="V50:X50"/>
    <mergeCell ref="T49:U49"/>
    <mergeCell ref="V49:X49"/>
    <mergeCell ref="H49:S49"/>
    <mergeCell ref="AE50:AG50"/>
    <mergeCell ref="Y50:AA50"/>
    <mergeCell ref="AB50:AD50"/>
    <mergeCell ref="E48:G48"/>
    <mergeCell ref="H48:S48"/>
    <mergeCell ref="T48:U48"/>
    <mergeCell ref="V48:X48"/>
    <mergeCell ref="Y48:AA48"/>
    <mergeCell ref="T47:U47"/>
    <mergeCell ref="V47:X47"/>
    <mergeCell ref="AB48:AD48"/>
    <mergeCell ref="Y49:AA49"/>
    <mergeCell ref="AB49:AD49"/>
    <mergeCell ref="H51:S51"/>
    <mergeCell ref="T51:U51"/>
    <mergeCell ref="V51:X51"/>
    <mergeCell ref="Y51:AA51"/>
    <mergeCell ref="AB51:AD51"/>
    <mergeCell ref="AE51:AG51"/>
    <mergeCell ref="T52:U52"/>
    <mergeCell ref="V52:X52"/>
    <mergeCell ref="Y52:AA52"/>
    <mergeCell ref="AB52:AD52"/>
    <mergeCell ref="AE52:AG52"/>
    <mergeCell ref="V53:X53"/>
    <mergeCell ref="Y53:AA53"/>
    <mergeCell ref="AE53:AG53"/>
    <mergeCell ref="T53:U53"/>
    <mergeCell ref="H57:S57"/>
    <mergeCell ref="T57:U57"/>
    <mergeCell ref="V57:X57"/>
    <mergeCell ref="Y57:AA57"/>
    <mergeCell ref="AB57:AD57"/>
    <mergeCell ref="AB53:AD53"/>
    <mergeCell ref="Y55:AG55"/>
    <mergeCell ref="Y56:AA56"/>
    <mergeCell ref="AB56:AD56"/>
    <mergeCell ref="AE56:AG56"/>
    <mergeCell ref="AE57:AG57"/>
    <mergeCell ref="V58:X58"/>
    <mergeCell ref="Y58:AA58"/>
    <mergeCell ref="AB58:AD58"/>
    <mergeCell ref="AE58:AG58"/>
    <mergeCell ref="H68:S68"/>
    <mergeCell ref="T68:U68"/>
    <mergeCell ref="V68:X68"/>
    <mergeCell ref="Y68:AA68"/>
    <mergeCell ref="AB68:AD68"/>
    <mergeCell ref="AE68:AG68"/>
    <mergeCell ref="T59:U59"/>
    <mergeCell ref="AE59:AG59"/>
    <mergeCell ref="AE61:AG61"/>
    <mergeCell ref="AE63:AG63"/>
    <mergeCell ref="AE66:AG66"/>
    <mergeCell ref="AE69:AG69"/>
    <mergeCell ref="H70:S70"/>
    <mergeCell ref="T70:U70"/>
    <mergeCell ref="V70:X70"/>
    <mergeCell ref="Y70:AA70"/>
    <mergeCell ref="AB70:AD70"/>
    <mergeCell ref="AE70:AG70"/>
    <mergeCell ref="H71:S71"/>
    <mergeCell ref="T71:U71"/>
    <mergeCell ref="V71:X71"/>
    <mergeCell ref="Y71:AA71"/>
    <mergeCell ref="AB71:AD71"/>
    <mergeCell ref="AE71:AG71"/>
    <mergeCell ref="AE72:AG72"/>
    <mergeCell ref="H73:S73"/>
    <mergeCell ref="T73:U73"/>
    <mergeCell ref="V73:X73"/>
    <mergeCell ref="Y73:AA73"/>
    <mergeCell ref="AB73:AD73"/>
    <mergeCell ref="AE73:AG73"/>
    <mergeCell ref="AB89:AD89"/>
    <mergeCell ref="AE89:AG89"/>
    <mergeCell ref="H74:S74"/>
    <mergeCell ref="T74:U74"/>
    <mergeCell ref="V74:X74"/>
    <mergeCell ref="Y74:AA74"/>
    <mergeCell ref="AB74:AD74"/>
    <mergeCell ref="H75:S77"/>
    <mergeCell ref="T75:U77"/>
    <mergeCell ref="V75:AG75"/>
    <mergeCell ref="AE77:AG77"/>
    <mergeCell ref="Y76:AG76"/>
    <mergeCell ref="T78:U78"/>
    <mergeCell ref="V78:X78"/>
    <mergeCell ref="Y78:AA78"/>
    <mergeCell ref="AB78:AD78"/>
    <mergeCell ref="Y77:AA77"/>
    <mergeCell ref="H114:S114"/>
    <mergeCell ref="T114:U114"/>
    <mergeCell ref="T33:U35"/>
    <mergeCell ref="V33:AG33"/>
    <mergeCell ref="V34:X35"/>
    <mergeCell ref="Y34:AG34"/>
    <mergeCell ref="E36:G36"/>
    <mergeCell ref="H36:S36"/>
    <mergeCell ref="Y35:AA35"/>
    <mergeCell ref="AB35:AD35"/>
    <mergeCell ref="AE35:AG35"/>
    <mergeCell ref="T36:U36"/>
    <mergeCell ref="V36:X36"/>
    <mergeCell ref="Y36:AA36"/>
    <mergeCell ref="H89:S89"/>
    <mergeCell ref="AB93:AG94"/>
    <mergeCell ref="AB36:AD36"/>
    <mergeCell ref="AE36:AG36"/>
    <mergeCell ref="AB90:AD90"/>
    <mergeCell ref="AE90:AG90"/>
    <mergeCell ref="T89:U89"/>
    <mergeCell ref="AE74:AG74"/>
    <mergeCell ref="V95:AA95"/>
    <mergeCell ref="AB95:AG95"/>
    <mergeCell ref="V96:AA96"/>
    <mergeCell ref="AB96:AG96"/>
    <mergeCell ref="V97:AA97"/>
    <mergeCell ref="AB97:AG97"/>
    <mergeCell ref="V93:AA94"/>
    <mergeCell ref="V89:X89"/>
    <mergeCell ref="Y89:AA89"/>
    <mergeCell ref="Y91:AA91"/>
    <mergeCell ref="V90:X90"/>
    <mergeCell ref="Y90:AA90"/>
    <mergeCell ref="V107:AA107"/>
    <mergeCell ref="V108:AA108"/>
    <mergeCell ref="V109:AA109"/>
    <mergeCell ref="AB98:AG98"/>
    <mergeCell ref="AB99:AG99"/>
    <mergeCell ref="AB100:AG100"/>
    <mergeCell ref="AB101:AG101"/>
    <mergeCell ref="AB102:AG102"/>
    <mergeCell ref="AB103:AG103"/>
    <mergeCell ref="AB104:AG104"/>
    <mergeCell ref="AB105:AG105"/>
    <mergeCell ref="AB106:AG106"/>
    <mergeCell ref="AB107:AG107"/>
    <mergeCell ref="AB108:AG108"/>
    <mergeCell ref="AB109:AG109"/>
    <mergeCell ref="V98:AA98"/>
    <mergeCell ref="V99:AA99"/>
    <mergeCell ref="V100:AA100"/>
    <mergeCell ref="V101:AA101"/>
    <mergeCell ref="V102:AA102"/>
    <mergeCell ref="V103:AA103"/>
    <mergeCell ref="V104:AA104"/>
    <mergeCell ref="V105:AA105"/>
    <mergeCell ref="V106:AA106"/>
    <mergeCell ref="V112:AA113"/>
    <mergeCell ref="AB112:AG113"/>
    <mergeCell ref="V114:AA114"/>
    <mergeCell ref="AB114:AG114"/>
    <mergeCell ref="V110:X110"/>
    <mergeCell ref="Y110:AA110"/>
    <mergeCell ref="AB110:AD110"/>
    <mergeCell ref="AE110:AG110"/>
    <mergeCell ref="V111:AG111"/>
    <mergeCell ref="V115:AA115"/>
    <mergeCell ref="AB115:AG115"/>
    <mergeCell ref="V116:AA116"/>
    <mergeCell ref="AB116:AG116"/>
    <mergeCell ref="V117:AA117"/>
    <mergeCell ref="AB117:AG117"/>
    <mergeCell ref="AB118:AG118"/>
    <mergeCell ref="V119:AA119"/>
    <mergeCell ref="AB119:AG119"/>
    <mergeCell ref="V120:AA120"/>
    <mergeCell ref="AB120:AG120"/>
    <mergeCell ref="V121:AA121"/>
    <mergeCell ref="AB121:AG121"/>
    <mergeCell ref="V118:AA118"/>
    <mergeCell ref="V122:AA122"/>
    <mergeCell ref="AB122:AG122"/>
    <mergeCell ref="V123:AA123"/>
    <mergeCell ref="AB123:AG123"/>
    <mergeCell ref="V124:AA124"/>
    <mergeCell ref="AB124:AG124"/>
    <mergeCell ref="V125:AA125"/>
    <mergeCell ref="AB125:AG125"/>
    <mergeCell ref="V126:AA126"/>
    <mergeCell ref="AB126:AG126"/>
    <mergeCell ref="V127:AA127"/>
    <mergeCell ref="AB127:AG127"/>
    <mergeCell ref="V128:AA128"/>
    <mergeCell ref="AB128:AG128"/>
    <mergeCell ref="AB129:AD129"/>
    <mergeCell ref="AE129:AG129"/>
    <mergeCell ref="V129:X129"/>
    <mergeCell ref="Y129:AA129"/>
    <mergeCell ref="V140:AA140"/>
    <mergeCell ref="AB140:AG140"/>
    <mergeCell ref="V137:AA137"/>
    <mergeCell ref="V134:AA134"/>
    <mergeCell ref="AB134:AG134"/>
    <mergeCell ref="V135:AA135"/>
    <mergeCell ref="AB135:AG135"/>
    <mergeCell ref="V136:AA136"/>
    <mergeCell ref="AB136:AG136"/>
    <mergeCell ref="AC148:AG149"/>
    <mergeCell ref="AC150:AG150"/>
    <mergeCell ref="Z17:AF17"/>
    <mergeCell ref="V144:AA144"/>
    <mergeCell ref="AB144:AG144"/>
    <mergeCell ref="V145:AA145"/>
    <mergeCell ref="AB145:AG145"/>
    <mergeCell ref="V146:AA146"/>
    <mergeCell ref="AB146:AG146"/>
    <mergeCell ref="V141:AA141"/>
    <mergeCell ref="AB141:AG141"/>
    <mergeCell ref="V142:AA142"/>
    <mergeCell ref="AB142:AG142"/>
    <mergeCell ref="V143:AA143"/>
    <mergeCell ref="AB143:AG143"/>
    <mergeCell ref="AB137:AG137"/>
    <mergeCell ref="V138:AA138"/>
    <mergeCell ref="AB138:AG138"/>
    <mergeCell ref="V139:AA139"/>
    <mergeCell ref="AB139:AG139"/>
    <mergeCell ref="V131:AA132"/>
    <mergeCell ref="AB131:AG132"/>
    <mergeCell ref="V133:AA133"/>
    <mergeCell ref="AB133:AG133"/>
  </mergeCells>
  <pageMargins left="0.34" right="0.35433070866141736" top="0.74803149606299213" bottom="0.62992125984251968" header="0.31496062992125984" footer="0.59055118110236227"/>
  <pageSetup orientation="landscape" r:id="rId1"/>
  <headerFooter scaleWithDoc="0" alignWithMargins="0">
    <oddHeader>&amp;R&amp;P</oddHeader>
  </headerFooter>
</worksheet>
</file>

<file path=xl/worksheets/sheet4.xml><?xml version="1.0" encoding="utf-8"?>
<worksheet xmlns="http://schemas.openxmlformats.org/spreadsheetml/2006/main" xmlns:r="http://schemas.openxmlformats.org/officeDocument/2006/relationships">
  <dimension ref="B1:AL455"/>
  <sheetViews>
    <sheetView view="pageLayout" zoomScale="90" zoomScaleNormal="120" zoomScalePageLayoutView="90" workbookViewId="0">
      <selection activeCell="AC99" sqref="AC99:AF99"/>
    </sheetView>
  </sheetViews>
  <sheetFormatPr defaultRowHeight="15"/>
  <cols>
    <col min="1" max="1" width="0.5703125" style="2" customWidth="1"/>
    <col min="2" max="2" width="0.7109375" style="2" customWidth="1"/>
    <col min="3" max="4" width="2.85546875" style="39" customWidth="1"/>
    <col min="5" max="24" width="2.85546875" style="2" customWidth="1"/>
    <col min="25" max="32" width="4.42578125" style="167" customWidth="1"/>
    <col min="33" max="35" width="1.28515625" style="2" customWidth="1"/>
    <col min="36" max="36" width="15.5703125" style="151" customWidth="1"/>
    <col min="37" max="37" width="14.7109375" style="96" customWidth="1"/>
    <col min="38" max="38" width="38.7109375" style="5" customWidth="1"/>
    <col min="39" max="16384" width="9.140625" style="2"/>
  </cols>
  <sheetData>
    <row r="1" spans="2:33" ht="4.5" customHeight="1">
      <c r="Y1" s="234"/>
      <c r="Z1" s="234"/>
      <c r="AA1" s="234"/>
      <c r="AB1" s="234"/>
      <c r="AC1" s="234"/>
      <c r="AD1" s="234"/>
      <c r="AE1" s="234"/>
      <c r="AF1" s="234"/>
    </row>
    <row r="2" spans="2:33" ht="14.25" customHeight="1">
      <c r="C2" s="523" t="s">
        <v>521</v>
      </c>
      <c r="D2" s="523"/>
      <c r="E2" s="523"/>
      <c r="F2" s="523"/>
      <c r="G2" s="523"/>
      <c r="Y2" s="234"/>
      <c r="Z2" s="234"/>
      <c r="AA2" s="234"/>
      <c r="AB2" s="234"/>
      <c r="AC2" s="520"/>
      <c r="AD2" s="520"/>
      <c r="AE2" s="520"/>
      <c r="AF2" s="520"/>
    </row>
    <row r="3" spans="2:33" ht="12.75" customHeight="1">
      <c r="B3" s="13"/>
      <c r="O3" s="14"/>
      <c r="P3" s="14"/>
      <c r="Q3" s="14"/>
      <c r="R3" s="5"/>
      <c r="U3" s="14"/>
      <c r="V3" s="14"/>
      <c r="Y3" s="234"/>
      <c r="Z3" s="234"/>
      <c r="AA3" s="234"/>
      <c r="AB3" s="234"/>
      <c r="AC3" s="234"/>
      <c r="AD3" s="234"/>
      <c r="AE3" s="234"/>
      <c r="AF3" s="234"/>
      <c r="AG3" s="15"/>
    </row>
    <row r="4" spans="2:33" ht="12" customHeight="1">
      <c r="B4" s="13"/>
      <c r="O4" s="45" t="s">
        <v>28</v>
      </c>
      <c r="P4" s="45"/>
      <c r="Q4" s="45"/>
      <c r="R4" s="45"/>
      <c r="T4" s="521" t="s">
        <v>29</v>
      </c>
      <c r="U4" s="521"/>
      <c r="V4" s="521"/>
      <c r="W4" s="521"/>
      <c r="Y4" s="234"/>
      <c r="Z4" s="234"/>
      <c r="AA4" s="234"/>
      <c r="AB4" s="234"/>
      <c r="AC4" s="234"/>
      <c r="AD4" s="234"/>
      <c r="AE4" s="234"/>
      <c r="AF4" s="234"/>
      <c r="AG4" s="15"/>
    </row>
    <row r="5" spans="2:33" ht="7.5" customHeight="1">
      <c r="B5" s="13"/>
      <c r="C5" s="47"/>
      <c r="D5" s="47"/>
      <c r="E5" s="5"/>
      <c r="F5" s="5"/>
      <c r="Y5" s="234"/>
      <c r="Z5" s="234"/>
      <c r="AA5" s="234"/>
      <c r="AB5" s="234"/>
      <c r="AC5" s="234"/>
      <c r="AD5" s="234"/>
      <c r="AE5" s="234"/>
      <c r="AF5" s="234"/>
      <c r="AG5" s="15"/>
    </row>
    <row r="6" spans="2:33">
      <c r="B6" s="13"/>
      <c r="C6" s="115">
        <f>Насловна!C3</f>
        <v>5</v>
      </c>
      <c r="D6" s="115">
        <f>Насловна!D3</f>
        <v>1</v>
      </c>
      <c r="E6" s="115">
        <f>Насловна!E3</f>
        <v>0</v>
      </c>
      <c r="F6" s="11"/>
      <c r="G6" s="3"/>
      <c r="H6" s="37">
        <f>Насловна!C4</f>
        <v>0</v>
      </c>
      <c r="I6" s="37" t="str">
        <f>Насловна!D4</f>
        <v>4</v>
      </c>
      <c r="J6" s="37" t="str">
        <f>Насловна!E4</f>
        <v>7</v>
      </c>
      <c r="K6" s="37" t="str">
        <f>Насловна!F4</f>
        <v>0</v>
      </c>
      <c r="L6" s="37" t="str">
        <f>Насловна!G4</f>
        <v>7</v>
      </c>
      <c r="M6" s="37" t="str">
        <f>Насловна!H4</f>
        <v>2</v>
      </c>
      <c r="N6" s="37" t="str">
        <f>Насловна!I4</f>
        <v>5</v>
      </c>
      <c r="O6" s="37" t="str">
        <f>Насловна!J4</f>
        <v>7</v>
      </c>
      <c r="P6" s="11"/>
      <c r="Q6" s="11"/>
      <c r="R6" s="37" t="str">
        <f>Насловна!C5</f>
        <v>6</v>
      </c>
      <c r="S6" s="37" t="str">
        <f>Насловна!D5</f>
        <v>6</v>
      </c>
      <c r="T6" s="37" t="str">
        <f>Насловна!E5</f>
        <v>0</v>
      </c>
      <c r="U6" s="37" t="str">
        <f>Насловна!F5</f>
        <v>0</v>
      </c>
      <c r="V6" s="37" t="str">
        <f>Насловна!G5</f>
        <v>2</v>
      </c>
      <c r="W6" s="37" t="str">
        <f>Насловна!H5</f>
        <v>0</v>
      </c>
      <c r="X6" s="37" t="str">
        <f>Насловна!I5</f>
        <v>0</v>
      </c>
      <c r="Y6" s="68" t="str">
        <f>Насловна!J5</f>
        <v>0</v>
      </c>
      <c r="Z6" s="68" t="str">
        <f>Насловна!K5</f>
        <v>8</v>
      </c>
      <c r="AA6" s="68" t="str">
        <f>Насловна!L5</f>
        <v>2</v>
      </c>
      <c r="AB6" s="68" t="str">
        <f>Насловна!M5</f>
        <v>7</v>
      </c>
      <c r="AC6" s="68" t="str">
        <f>Насловна!N5</f>
        <v>3</v>
      </c>
      <c r="AD6" s="68" t="str">
        <f>Насловна!O5</f>
        <v>7</v>
      </c>
      <c r="AE6" s="68" t="str">
        <f>Насловна!P5</f>
        <v>8</v>
      </c>
      <c r="AF6" s="68" t="str">
        <f>Насловна!Q5</f>
        <v>9</v>
      </c>
      <c r="AG6" s="15"/>
    </row>
    <row r="7" spans="2:33">
      <c r="B7" s="13"/>
      <c r="C7" s="166">
        <v>1</v>
      </c>
      <c r="D7" s="166">
        <v>2</v>
      </c>
      <c r="E7" s="241">
        <v>3</v>
      </c>
      <c r="F7" s="19"/>
      <c r="G7" s="19"/>
      <c r="H7" s="241">
        <v>4</v>
      </c>
      <c r="I7" s="241">
        <v>5</v>
      </c>
      <c r="J7" s="241">
        <v>6</v>
      </c>
      <c r="K7" s="241">
        <v>7</v>
      </c>
      <c r="L7" s="241">
        <v>8</v>
      </c>
      <c r="M7" s="241">
        <v>9</v>
      </c>
      <c r="N7" s="241">
        <v>10</v>
      </c>
      <c r="O7" s="241">
        <v>11</v>
      </c>
      <c r="P7" s="19"/>
      <c r="Q7" s="19"/>
      <c r="R7" s="241">
        <v>12</v>
      </c>
      <c r="S7" s="241">
        <v>13</v>
      </c>
      <c r="T7" s="241">
        <v>14</v>
      </c>
      <c r="U7" s="241">
        <v>15</v>
      </c>
      <c r="V7" s="241">
        <v>16</v>
      </c>
      <c r="W7" s="241">
        <v>17</v>
      </c>
      <c r="X7" s="241">
        <v>18</v>
      </c>
      <c r="Y7" s="69">
        <v>19</v>
      </c>
      <c r="Z7" s="69">
        <v>20</v>
      </c>
      <c r="AA7" s="69">
        <v>21</v>
      </c>
      <c r="AB7" s="69">
        <v>22</v>
      </c>
      <c r="AC7" s="69">
        <v>23</v>
      </c>
      <c r="AD7" s="69">
        <v>24</v>
      </c>
      <c r="AE7" s="69">
        <v>25</v>
      </c>
      <c r="AF7" s="69">
        <v>26</v>
      </c>
      <c r="AG7" s="15"/>
    </row>
    <row r="8" spans="2:33" ht="1.5" customHeight="1">
      <c r="B8" s="13"/>
      <c r="C8" s="48"/>
      <c r="D8" s="48"/>
      <c r="E8" s="19"/>
      <c r="F8" s="19"/>
      <c r="G8" s="19"/>
      <c r="H8" s="19"/>
      <c r="I8" s="19"/>
      <c r="J8" s="19"/>
      <c r="K8" s="19"/>
      <c r="L8" s="19"/>
      <c r="M8" s="19"/>
      <c r="N8" s="19"/>
      <c r="O8" s="19"/>
      <c r="P8" s="19"/>
      <c r="Q8" s="19"/>
      <c r="R8" s="19"/>
      <c r="S8" s="19"/>
      <c r="T8" s="19"/>
      <c r="U8" s="19"/>
      <c r="V8" s="19"/>
      <c r="W8" s="19"/>
      <c r="X8" s="19"/>
      <c r="Y8" s="54"/>
      <c r="Z8" s="54"/>
      <c r="AA8" s="54"/>
      <c r="AB8" s="54"/>
      <c r="AC8" s="54"/>
      <c r="AD8" s="54"/>
      <c r="AE8" s="54"/>
      <c r="AF8" s="54"/>
      <c r="AG8" s="15"/>
    </row>
    <row r="9" spans="2:33">
      <c r="B9" s="13"/>
      <c r="C9" s="359" t="s">
        <v>30</v>
      </c>
      <c r="D9" s="359"/>
      <c r="E9" s="359"/>
      <c r="F9" s="222"/>
      <c r="H9" s="359" t="s">
        <v>31</v>
      </c>
      <c r="I9" s="359"/>
      <c r="J9" s="359"/>
      <c r="K9" s="359"/>
      <c r="L9" s="359"/>
      <c r="M9" s="359"/>
      <c r="N9" s="359"/>
      <c r="O9" s="359"/>
      <c r="P9" s="222"/>
      <c r="R9" s="522" t="s">
        <v>32</v>
      </c>
      <c r="S9" s="522"/>
      <c r="T9" s="522"/>
      <c r="U9" s="522"/>
      <c r="V9" s="522"/>
      <c r="W9" s="522"/>
      <c r="X9" s="522"/>
      <c r="Y9" s="522"/>
      <c r="Z9" s="522"/>
      <c r="AA9" s="522"/>
      <c r="AB9" s="522"/>
      <c r="AC9" s="522"/>
      <c r="AD9" s="522"/>
      <c r="AE9" s="522"/>
      <c r="AF9" s="522"/>
      <c r="AG9" s="16"/>
    </row>
    <row r="10" spans="2:33" ht="7.5" customHeight="1">
      <c r="B10" s="17"/>
      <c r="C10" s="49"/>
      <c r="D10" s="49"/>
      <c r="E10" s="6"/>
      <c r="F10" s="6"/>
      <c r="G10" s="6"/>
      <c r="H10" s="6"/>
      <c r="I10" s="6"/>
      <c r="J10" s="6"/>
      <c r="K10" s="6"/>
      <c r="L10" s="6"/>
      <c r="M10" s="6"/>
      <c r="N10" s="6"/>
      <c r="O10" s="6"/>
      <c r="P10" s="6"/>
      <c r="Q10" s="6"/>
      <c r="R10" s="6"/>
      <c r="S10" s="6"/>
      <c r="T10" s="6"/>
      <c r="U10" s="6"/>
      <c r="V10" s="6"/>
      <c r="W10" s="6"/>
      <c r="X10" s="6"/>
      <c r="Y10" s="55"/>
      <c r="Z10" s="55"/>
      <c r="AA10" s="55"/>
      <c r="AB10" s="55"/>
      <c r="AC10" s="55"/>
      <c r="AD10" s="55"/>
      <c r="AE10" s="55"/>
      <c r="AF10" s="55"/>
      <c r="AG10" s="18"/>
    </row>
    <row r="11" spans="2:33" ht="14.45" customHeight="1">
      <c r="Y11" s="234"/>
      <c r="Z11" s="234"/>
      <c r="AA11" s="234"/>
      <c r="AB11" s="234"/>
      <c r="AC11" s="234"/>
      <c r="AD11" s="234"/>
      <c r="AE11" s="234"/>
      <c r="AF11" s="234"/>
    </row>
    <row r="12" spans="2:33" ht="14.25" customHeight="1">
      <c r="C12" s="145" t="s">
        <v>4</v>
      </c>
      <c r="D12" s="145"/>
      <c r="E12" s="32"/>
      <c r="F12" s="32"/>
      <c r="G12" s="32"/>
      <c r="H12" s="32"/>
      <c r="I12" s="32"/>
      <c r="J12" s="32"/>
      <c r="K12" s="32"/>
      <c r="L12" s="524" t="str">
        <f>Насловна!C8</f>
        <v>ЈЗУ Центар за јавно здравје Битола</v>
      </c>
      <c r="M12" s="525"/>
      <c r="N12" s="525"/>
      <c r="O12" s="525"/>
      <c r="P12" s="525"/>
      <c r="Q12" s="525"/>
      <c r="R12" s="525"/>
      <c r="S12" s="525"/>
      <c r="T12" s="525"/>
      <c r="U12" s="525"/>
      <c r="V12" s="525"/>
      <c r="W12" s="525"/>
      <c r="X12" s="525"/>
      <c r="Y12" s="525"/>
      <c r="Z12" s="525"/>
      <c r="AA12" s="525"/>
      <c r="AB12" s="525"/>
      <c r="AC12" s="525"/>
      <c r="AD12" s="525"/>
      <c r="AE12" s="525"/>
      <c r="AF12" s="525"/>
    </row>
    <row r="13" spans="2:33" ht="22.5" customHeight="1">
      <c r="C13" s="145" t="s">
        <v>33</v>
      </c>
      <c r="D13" s="145"/>
      <c r="E13" s="32"/>
      <c r="F13" s="32"/>
      <c r="G13" s="32"/>
      <c r="H13" s="32"/>
      <c r="I13" s="32"/>
      <c r="J13" s="32"/>
      <c r="K13" s="32"/>
      <c r="L13" s="362" t="str">
        <f>Насловна!C9</f>
        <v xml:space="preserve">Партизанска бб </v>
      </c>
      <c r="M13" s="362"/>
      <c r="N13" s="362"/>
      <c r="O13" s="362"/>
      <c r="P13" s="362"/>
      <c r="Q13" s="362"/>
      <c r="R13" s="362"/>
      <c r="S13" s="362"/>
      <c r="T13" s="362"/>
      <c r="U13" s="362"/>
      <c r="V13" s="362"/>
      <c r="W13" s="363" t="str">
        <f>Насловна!C10</f>
        <v>Битола</v>
      </c>
      <c r="X13" s="526"/>
      <c r="Y13" s="526"/>
      <c r="Z13" s="526"/>
      <c r="AA13" s="526"/>
      <c r="AB13" s="527" t="str">
        <f>Насловна!C11</f>
        <v>047 208 100</v>
      </c>
      <c r="AC13" s="527"/>
      <c r="AD13" s="527"/>
      <c r="AE13" s="527"/>
      <c r="AF13" s="527"/>
    </row>
    <row r="14" spans="2:33" ht="22.5" customHeight="1">
      <c r="C14" s="145" t="s">
        <v>8</v>
      </c>
      <c r="D14" s="145"/>
      <c r="E14" s="32"/>
      <c r="F14" s="32"/>
      <c r="G14" s="32"/>
      <c r="H14" s="32"/>
      <c r="I14" s="32"/>
      <c r="J14" s="32"/>
      <c r="K14" s="32"/>
      <c r="L14" s="528" t="str">
        <f>Насловна!C12</f>
        <v>cjzbitola@cjzbt.org.mk</v>
      </c>
      <c r="M14" s="528"/>
      <c r="N14" s="528"/>
      <c r="O14" s="528"/>
      <c r="P14" s="528"/>
      <c r="Q14" s="528"/>
      <c r="R14" s="528"/>
      <c r="S14" s="528"/>
      <c r="T14" s="528"/>
      <c r="U14" s="528"/>
      <c r="V14" s="528"/>
      <c r="W14" s="528"/>
      <c r="X14" s="528"/>
      <c r="Y14" s="528"/>
      <c r="Z14" s="528"/>
      <c r="AA14" s="528"/>
      <c r="AB14" s="528"/>
      <c r="AC14" s="528"/>
      <c r="AD14" s="528"/>
      <c r="AE14" s="528"/>
      <c r="AF14" s="528"/>
    </row>
    <row r="15" spans="2:33" ht="12" customHeight="1">
      <c r="C15" s="145"/>
      <c r="D15" s="145"/>
      <c r="E15" s="32"/>
      <c r="F15" s="32"/>
      <c r="G15" s="32"/>
      <c r="H15" s="32"/>
      <c r="I15" s="32"/>
      <c r="J15" s="32"/>
      <c r="K15" s="32"/>
      <c r="L15" s="227"/>
      <c r="M15" s="227"/>
      <c r="N15" s="227"/>
      <c r="O15" s="227"/>
      <c r="P15" s="227"/>
      <c r="Q15" s="227"/>
      <c r="R15" s="227"/>
      <c r="S15" s="227"/>
      <c r="T15" s="227"/>
      <c r="U15" s="227"/>
      <c r="V15" s="227"/>
      <c r="W15" s="227"/>
      <c r="X15" s="227"/>
      <c r="Y15" s="56"/>
      <c r="Z15" s="56"/>
      <c r="AA15" s="56"/>
      <c r="AB15" s="56"/>
      <c r="AC15" s="56"/>
      <c r="AD15" s="56"/>
      <c r="AE15" s="235"/>
      <c r="AF15" s="235"/>
    </row>
    <row r="16" spans="2:33" ht="22.5" customHeight="1">
      <c r="C16" s="145" t="s">
        <v>9</v>
      </c>
      <c r="D16" s="145"/>
      <c r="E16" s="32"/>
      <c r="F16" s="32"/>
      <c r="G16" s="32"/>
      <c r="H16" s="32"/>
      <c r="I16" s="32"/>
      <c r="J16" s="32"/>
      <c r="K16" s="32"/>
      <c r="L16" s="38" t="str">
        <f>Насловна!C13</f>
        <v>4</v>
      </c>
      <c r="M16" s="38" t="str">
        <f>Насловна!D13</f>
        <v>0</v>
      </c>
      <c r="N16" s="38" t="str">
        <f>Насловна!E13</f>
        <v>0</v>
      </c>
      <c r="O16" s="38" t="str">
        <f>Насловна!F13</f>
        <v>2</v>
      </c>
      <c r="P16" s="38" t="str">
        <f>Насловна!G13</f>
        <v>9</v>
      </c>
      <c r="Q16" s="38" t="str">
        <f>Насловна!H13</f>
        <v>9</v>
      </c>
      <c r="R16" s="38" t="str">
        <f>Насловна!I13</f>
        <v>3</v>
      </c>
      <c r="S16" s="38" t="str">
        <f>Насловна!J13</f>
        <v>1</v>
      </c>
      <c r="T16" s="38" t="str">
        <f>Насловна!K13</f>
        <v>1</v>
      </c>
      <c r="U16" s="38" t="str">
        <f>Насловна!L13</f>
        <v>1</v>
      </c>
      <c r="V16" s="38" t="str">
        <f>Насловна!M13</f>
        <v>9</v>
      </c>
      <c r="W16" s="38" t="str">
        <f>Насловна!N13</f>
        <v>3</v>
      </c>
      <c r="X16" s="38" t="str">
        <f>Насловна!O13</f>
        <v>4</v>
      </c>
      <c r="Y16" s="56"/>
      <c r="Z16" s="235"/>
      <c r="AA16" s="235"/>
      <c r="AB16" s="235"/>
      <c r="AC16" s="235"/>
      <c r="AD16" s="235"/>
      <c r="AE16" s="235"/>
      <c r="AF16" s="235"/>
    </row>
    <row r="17" spans="3:38" ht="16.899999999999999" customHeight="1">
      <c r="Y17" s="234"/>
      <c r="Z17" s="234"/>
      <c r="AA17" s="234"/>
      <c r="AB17" s="234"/>
      <c r="AC17" s="234"/>
      <c r="AD17" s="234"/>
      <c r="AE17" s="234"/>
      <c r="AF17" s="234"/>
    </row>
    <row r="18" spans="3:38" ht="17.25">
      <c r="C18" s="533" t="s">
        <v>522</v>
      </c>
      <c r="D18" s="533"/>
      <c r="E18" s="533"/>
      <c r="F18" s="533"/>
      <c r="G18" s="533"/>
      <c r="H18" s="533"/>
      <c r="I18" s="533"/>
      <c r="J18" s="533"/>
      <c r="K18" s="533"/>
      <c r="L18" s="533"/>
      <c r="M18" s="533"/>
      <c r="N18" s="533"/>
      <c r="O18" s="533"/>
      <c r="P18" s="533"/>
      <c r="Q18" s="533"/>
      <c r="R18" s="533"/>
      <c r="S18" s="533"/>
      <c r="T18" s="533"/>
      <c r="U18" s="533"/>
      <c r="V18" s="533"/>
      <c r="W18" s="533"/>
      <c r="X18" s="533"/>
      <c r="Y18" s="533"/>
      <c r="Z18" s="533"/>
      <c r="AA18" s="533"/>
      <c r="AB18" s="533"/>
      <c r="AC18" s="533"/>
      <c r="AD18" s="533"/>
      <c r="AE18" s="533"/>
      <c r="AF18" s="533"/>
    </row>
    <row r="19" spans="3:38" ht="15.75">
      <c r="C19" s="355" t="s">
        <v>523</v>
      </c>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row>
    <row r="20" spans="3:38" ht="12.75" customHeight="1">
      <c r="C20" s="355" t="s">
        <v>524</v>
      </c>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row>
    <row r="21" spans="3:38" ht="15.75" customHeight="1">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530" t="str">
        <f>Насловна!C22</f>
        <v>Фондовска сметка</v>
      </c>
      <c r="AA21" s="531"/>
      <c r="AB21" s="531"/>
      <c r="AC21" s="531"/>
      <c r="AD21" s="531"/>
      <c r="AE21" s="531"/>
      <c r="AF21" s="532"/>
    </row>
    <row r="22" spans="3:38" ht="13.5" customHeight="1">
      <c r="C22" s="143" t="s">
        <v>525</v>
      </c>
      <c r="D22" s="534" t="str">
        <f>Насловна!U19</f>
        <v>31.12.</v>
      </c>
      <c r="E22" s="535"/>
      <c r="F22" s="439">
        <f>Насловна!V19</f>
        <v>2025</v>
      </c>
      <c r="G22" s="439"/>
      <c r="H22" s="439"/>
      <c r="Y22" s="234"/>
      <c r="Z22" s="234"/>
      <c r="AA22" s="234"/>
      <c r="AB22" s="234"/>
      <c r="AC22" s="529" t="s">
        <v>37</v>
      </c>
      <c r="AD22" s="529"/>
      <c r="AE22" s="529"/>
      <c r="AF22" s="529"/>
      <c r="AJ22" s="469" t="s">
        <v>526</v>
      </c>
      <c r="AK22" s="469"/>
    </row>
    <row r="23" spans="3:38" ht="2.25" customHeight="1">
      <c r="Y23" s="234"/>
      <c r="Z23" s="234"/>
      <c r="AA23" s="234"/>
      <c r="AB23" s="234"/>
      <c r="AC23" s="234"/>
      <c r="AD23" s="234"/>
      <c r="AE23" s="234"/>
      <c r="AF23" s="234"/>
    </row>
    <row r="24" spans="3:38" ht="15" customHeight="1">
      <c r="C24" s="487" t="s">
        <v>38</v>
      </c>
      <c r="D24" s="488"/>
      <c r="E24" s="491" t="s">
        <v>527</v>
      </c>
      <c r="F24" s="492"/>
      <c r="G24" s="492"/>
      <c r="H24" s="492"/>
      <c r="I24" s="493"/>
      <c r="J24" s="423" t="s">
        <v>40</v>
      </c>
      <c r="K24" s="424"/>
      <c r="L24" s="424"/>
      <c r="M24" s="424"/>
      <c r="N24" s="424"/>
      <c r="O24" s="424"/>
      <c r="P24" s="424"/>
      <c r="Q24" s="424"/>
      <c r="R24" s="424"/>
      <c r="S24" s="424"/>
      <c r="T24" s="424"/>
      <c r="U24" s="424"/>
      <c r="V24" s="479"/>
      <c r="W24" s="317" t="s">
        <v>528</v>
      </c>
      <c r="X24" s="319"/>
      <c r="Y24" s="327" t="s">
        <v>42</v>
      </c>
      <c r="Z24" s="328"/>
      <c r="AA24" s="328"/>
      <c r="AB24" s="328"/>
      <c r="AC24" s="328"/>
      <c r="AD24" s="328"/>
      <c r="AE24" s="328"/>
      <c r="AF24" s="329"/>
      <c r="AI24" s="1"/>
      <c r="AJ24" s="468"/>
      <c r="AK24" s="468"/>
      <c r="AL24" s="345"/>
    </row>
    <row r="25" spans="3:38" ht="25.9" customHeight="1">
      <c r="C25" s="489"/>
      <c r="D25" s="490"/>
      <c r="E25" s="494"/>
      <c r="F25" s="495"/>
      <c r="G25" s="495"/>
      <c r="H25" s="495"/>
      <c r="I25" s="496"/>
      <c r="J25" s="426"/>
      <c r="K25" s="427"/>
      <c r="L25" s="427"/>
      <c r="M25" s="427"/>
      <c r="N25" s="427"/>
      <c r="O25" s="427"/>
      <c r="P25" s="427"/>
      <c r="Q25" s="427"/>
      <c r="R25" s="427"/>
      <c r="S25" s="427"/>
      <c r="T25" s="427"/>
      <c r="U25" s="427"/>
      <c r="V25" s="480"/>
      <c r="W25" s="320"/>
      <c r="X25" s="322"/>
      <c r="Y25" s="500" t="s">
        <v>43</v>
      </c>
      <c r="Z25" s="501"/>
      <c r="AA25" s="501"/>
      <c r="AB25" s="502"/>
      <c r="AC25" s="500" t="s">
        <v>44</v>
      </c>
      <c r="AD25" s="501"/>
      <c r="AE25" s="501"/>
      <c r="AF25" s="502"/>
      <c r="AJ25" s="155" t="s">
        <v>370</v>
      </c>
      <c r="AK25" s="155" t="s">
        <v>10</v>
      </c>
      <c r="AL25" s="345"/>
    </row>
    <row r="26" spans="3:38" s="19" customFormat="1" ht="10.5" customHeight="1">
      <c r="C26" s="276">
        <v>1</v>
      </c>
      <c r="D26" s="276"/>
      <c r="E26" s="277">
        <v>2</v>
      </c>
      <c r="F26" s="278"/>
      <c r="G26" s="278"/>
      <c r="H26" s="278"/>
      <c r="I26" s="278"/>
      <c r="J26" s="277">
        <v>3</v>
      </c>
      <c r="K26" s="278"/>
      <c r="L26" s="278"/>
      <c r="M26" s="278"/>
      <c r="N26" s="278"/>
      <c r="O26" s="278"/>
      <c r="P26" s="278"/>
      <c r="Q26" s="278"/>
      <c r="R26" s="278"/>
      <c r="S26" s="278"/>
      <c r="T26" s="278"/>
      <c r="U26" s="278"/>
      <c r="V26" s="279"/>
      <c r="W26" s="483">
        <v>4</v>
      </c>
      <c r="X26" s="483"/>
      <c r="Y26" s="484">
        <v>5</v>
      </c>
      <c r="Z26" s="485"/>
      <c r="AA26" s="485"/>
      <c r="AB26" s="486"/>
      <c r="AC26" s="484">
        <v>6</v>
      </c>
      <c r="AD26" s="485"/>
      <c r="AE26" s="485"/>
      <c r="AF26" s="486"/>
      <c r="AJ26" s="151"/>
      <c r="AK26" s="96"/>
      <c r="AL26" s="219"/>
    </row>
    <row r="27" spans="3:38" ht="22.5" customHeight="1">
      <c r="C27" s="296"/>
      <c r="D27" s="298"/>
      <c r="E27" s="332"/>
      <c r="F27" s="333"/>
      <c r="G27" s="333"/>
      <c r="H27" s="333"/>
      <c r="I27" s="334"/>
      <c r="J27" s="466" t="s">
        <v>529</v>
      </c>
      <c r="K27" s="336"/>
      <c r="L27" s="336"/>
      <c r="M27" s="336"/>
      <c r="N27" s="336"/>
      <c r="O27" s="336"/>
      <c r="P27" s="336"/>
      <c r="Q27" s="336"/>
      <c r="R27" s="336"/>
      <c r="S27" s="336"/>
      <c r="T27" s="336"/>
      <c r="U27" s="336"/>
      <c r="V27" s="337"/>
      <c r="W27" s="277"/>
      <c r="X27" s="279"/>
      <c r="Y27" s="311"/>
      <c r="Z27" s="312"/>
      <c r="AA27" s="312"/>
      <c r="AB27" s="313"/>
      <c r="AC27" s="311"/>
      <c r="AD27" s="312"/>
      <c r="AE27" s="312"/>
      <c r="AF27" s="313"/>
      <c r="AG27" s="19"/>
      <c r="AL27" s="215"/>
    </row>
    <row r="28" spans="3:38" ht="17.45" customHeight="1">
      <c r="C28" s="296" t="s">
        <v>49</v>
      </c>
      <c r="D28" s="298"/>
      <c r="E28" s="296" t="s">
        <v>530</v>
      </c>
      <c r="F28" s="297"/>
      <c r="G28" s="297"/>
      <c r="H28" s="297"/>
      <c r="I28" s="298"/>
      <c r="J28" s="310" t="s">
        <v>531</v>
      </c>
      <c r="K28" s="300"/>
      <c r="L28" s="300"/>
      <c r="M28" s="300"/>
      <c r="N28" s="300"/>
      <c r="O28" s="300"/>
      <c r="P28" s="300"/>
      <c r="Q28" s="300"/>
      <c r="R28" s="300"/>
      <c r="S28" s="300"/>
      <c r="T28" s="300"/>
      <c r="U28" s="300"/>
      <c r="V28" s="301"/>
      <c r="W28" s="277">
        <v>601</v>
      </c>
      <c r="X28" s="279"/>
      <c r="Y28" s="470"/>
      <c r="Z28" s="471"/>
      <c r="AA28" s="471"/>
      <c r="AB28" s="472"/>
      <c r="AC28" s="470"/>
      <c r="AD28" s="471"/>
      <c r="AE28" s="471"/>
      <c r="AF28" s="472"/>
      <c r="AG28" s="19"/>
      <c r="AL28" s="215"/>
    </row>
    <row r="29" spans="3:38" ht="30" customHeight="1">
      <c r="C29" s="296" t="s">
        <v>52</v>
      </c>
      <c r="D29" s="298"/>
      <c r="E29" s="296" t="s">
        <v>532</v>
      </c>
      <c r="F29" s="297"/>
      <c r="G29" s="297"/>
      <c r="H29" s="297"/>
      <c r="I29" s="298"/>
      <c r="J29" s="310" t="s">
        <v>533</v>
      </c>
      <c r="K29" s="300"/>
      <c r="L29" s="300"/>
      <c r="M29" s="300"/>
      <c r="N29" s="300"/>
      <c r="O29" s="300"/>
      <c r="P29" s="300"/>
      <c r="Q29" s="300"/>
      <c r="R29" s="300"/>
      <c r="S29" s="300"/>
      <c r="T29" s="300"/>
      <c r="U29" s="300"/>
      <c r="V29" s="301"/>
      <c r="W29" s="277">
        <v>602</v>
      </c>
      <c r="X29" s="279"/>
      <c r="Y29" s="470"/>
      <c r="Z29" s="471"/>
      <c r="AA29" s="471"/>
      <c r="AB29" s="472"/>
      <c r="AC29" s="470"/>
      <c r="AD29" s="471"/>
      <c r="AE29" s="471"/>
      <c r="AF29" s="472"/>
      <c r="AG29" s="19"/>
      <c r="AL29" s="215"/>
    </row>
    <row r="30" spans="3:38" ht="30" customHeight="1">
      <c r="C30" s="296" t="s">
        <v>55</v>
      </c>
      <c r="D30" s="298"/>
      <c r="E30" s="296" t="s">
        <v>534</v>
      </c>
      <c r="F30" s="297"/>
      <c r="G30" s="297"/>
      <c r="H30" s="297"/>
      <c r="I30" s="298"/>
      <c r="J30" s="310" t="s">
        <v>535</v>
      </c>
      <c r="K30" s="300"/>
      <c r="L30" s="300"/>
      <c r="M30" s="300"/>
      <c r="N30" s="300"/>
      <c r="O30" s="300"/>
      <c r="P30" s="300"/>
      <c r="Q30" s="300"/>
      <c r="R30" s="300"/>
      <c r="S30" s="300"/>
      <c r="T30" s="300"/>
      <c r="U30" s="300"/>
      <c r="V30" s="301"/>
      <c r="W30" s="277">
        <v>603</v>
      </c>
      <c r="X30" s="279"/>
      <c r="Y30" s="470"/>
      <c r="Z30" s="471"/>
      <c r="AA30" s="471"/>
      <c r="AB30" s="472"/>
      <c r="AC30" s="470"/>
      <c r="AD30" s="471"/>
      <c r="AE30" s="471"/>
      <c r="AF30" s="472"/>
      <c r="AG30" s="19"/>
      <c r="AL30" s="215"/>
    </row>
    <row r="31" spans="3:38" ht="30" customHeight="1">
      <c r="C31" s="296" t="s">
        <v>58</v>
      </c>
      <c r="D31" s="298"/>
      <c r="E31" s="296"/>
      <c r="F31" s="297"/>
      <c r="G31" s="297"/>
      <c r="H31" s="297"/>
      <c r="I31" s="298"/>
      <c r="J31" s="310" t="s">
        <v>536</v>
      </c>
      <c r="K31" s="300"/>
      <c r="L31" s="300"/>
      <c r="M31" s="300"/>
      <c r="N31" s="300"/>
      <c r="O31" s="300"/>
      <c r="P31" s="300"/>
      <c r="Q31" s="300"/>
      <c r="R31" s="300"/>
      <c r="S31" s="300"/>
      <c r="T31" s="300"/>
      <c r="U31" s="300"/>
      <c r="V31" s="301"/>
      <c r="W31" s="277">
        <v>604</v>
      </c>
      <c r="X31" s="279"/>
      <c r="Y31" s="517">
        <f>IF(Y28+Y29-Y30&gt;AJ31,AJ31,Y28+Y29-Y30)</f>
        <v>0</v>
      </c>
      <c r="Z31" s="518"/>
      <c r="AA31" s="518"/>
      <c r="AB31" s="519"/>
      <c r="AC31" s="517">
        <f>IF(AC28+AC29-AC30&gt;AK31,AK31,AC28+AC29-AC30)</f>
        <v>0</v>
      </c>
      <c r="AD31" s="518"/>
      <c r="AE31" s="518"/>
      <c r="AF31" s="519"/>
      <c r="AG31" s="19"/>
      <c r="AJ31" s="156">
        <f>'Биланс на состојба'!V27</f>
        <v>0</v>
      </c>
      <c r="AK31" s="156">
        <f>'Биланс на состојба'!AE27</f>
        <v>0</v>
      </c>
      <c r="AL31" s="215"/>
    </row>
    <row r="32" spans="3:38" ht="30" customHeight="1">
      <c r="C32" s="296" t="s">
        <v>63</v>
      </c>
      <c r="D32" s="298"/>
      <c r="E32" s="296" t="s">
        <v>46</v>
      </c>
      <c r="F32" s="297"/>
      <c r="G32" s="297"/>
      <c r="H32" s="297"/>
      <c r="I32" s="298"/>
      <c r="J32" s="310" t="s">
        <v>537</v>
      </c>
      <c r="K32" s="300"/>
      <c r="L32" s="300"/>
      <c r="M32" s="300"/>
      <c r="N32" s="300"/>
      <c r="O32" s="300"/>
      <c r="P32" s="300"/>
      <c r="Q32" s="300"/>
      <c r="R32" s="300"/>
      <c r="S32" s="300"/>
      <c r="T32" s="300"/>
      <c r="U32" s="300"/>
      <c r="V32" s="301"/>
      <c r="W32" s="277">
        <v>605</v>
      </c>
      <c r="X32" s="279"/>
      <c r="Y32" s="470"/>
      <c r="Z32" s="471"/>
      <c r="AA32" s="471"/>
      <c r="AB32" s="472"/>
      <c r="AC32" s="470"/>
      <c r="AD32" s="471"/>
      <c r="AE32" s="471"/>
      <c r="AF32" s="472"/>
      <c r="AG32" s="19"/>
      <c r="AL32" s="215"/>
    </row>
    <row r="33" spans="3:38" ht="42" customHeight="1">
      <c r="C33" s="296" t="s">
        <v>538</v>
      </c>
      <c r="D33" s="298"/>
      <c r="E33" s="296"/>
      <c r="F33" s="297"/>
      <c r="G33" s="297"/>
      <c r="H33" s="297"/>
      <c r="I33" s="298"/>
      <c r="J33" s="310" t="s">
        <v>539</v>
      </c>
      <c r="K33" s="300"/>
      <c r="L33" s="300"/>
      <c r="M33" s="300"/>
      <c r="N33" s="300"/>
      <c r="O33" s="300"/>
      <c r="P33" s="300"/>
      <c r="Q33" s="300"/>
      <c r="R33" s="300"/>
      <c r="S33" s="300"/>
      <c r="T33" s="300"/>
      <c r="U33" s="300"/>
      <c r="V33" s="301"/>
      <c r="W33" s="277">
        <v>606</v>
      </c>
      <c r="X33" s="279"/>
      <c r="Y33" s="470"/>
      <c r="Z33" s="471"/>
      <c r="AA33" s="471"/>
      <c r="AB33" s="472"/>
      <c r="AC33" s="470"/>
      <c r="AD33" s="471"/>
      <c r="AE33" s="471"/>
      <c r="AF33" s="472"/>
      <c r="AG33" s="19"/>
      <c r="AL33" s="215"/>
    </row>
    <row r="34" spans="3:38" s="5" customFormat="1" ht="42" customHeight="1">
      <c r="C34" s="296" t="s">
        <v>540</v>
      </c>
      <c r="D34" s="298"/>
      <c r="E34" s="296"/>
      <c r="F34" s="297"/>
      <c r="G34" s="297"/>
      <c r="H34" s="297"/>
      <c r="I34" s="298"/>
      <c r="J34" s="310" t="s">
        <v>541</v>
      </c>
      <c r="K34" s="300"/>
      <c r="L34" s="300"/>
      <c r="M34" s="300"/>
      <c r="N34" s="300"/>
      <c r="O34" s="300"/>
      <c r="P34" s="300"/>
      <c r="Q34" s="300"/>
      <c r="R34" s="300"/>
      <c r="S34" s="300"/>
      <c r="T34" s="300"/>
      <c r="U34" s="300"/>
      <c r="V34" s="301"/>
      <c r="W34" s="277">
        <v>607</v>
      </c>
      <c r="X34" s="279"/>
      <c r="Y34" s="470"/>
      <c r="Z34" s="471"/>
      <c r="AA34" s="471"/>
      <c r="AB34" s="472"/>
      <c r="AC34" s="470"/>
      <c r="AD34" s="471"/>
      <c r="AE34" s="471"/>
      <c r="AF34" s="472"/>
      <c r="AG34" s="20"/>
      <c r="AJ34" s="151"/>
      <c r="AK34" s="96"/>
      <c r="AL34" s="215"/>
    </row>
    <row r="35" spans="3:38" s="5" customFormat="1" ht="51" customHeight="1">
      <c r="C35" s="67" t="s">
        <v>542</v>
      </c>
      <c r="D35" s="536" t="s">
        <v>543</v>
      </c>
      <c r="E35" s="537"/>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7"/>
      <c r="AD35" s="537"/>
      <c r="AE35" s="537"/>
      <c r="AF35" s="537"/>
      <c r="AG35" s="20"/>
      <c r="AJ35" s="151"/>
      <c r="AK35" s="96"/>
      <c r="AL35" s="215"/>
    </row>
    <row r="36" spans="3:38" s="5" customFormat="1" ht="1.5" customHeight="1">
      <c r="C36" s="67"/>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0"/>
      <c r="AJ36" s="151"/>
      <c r="AK36" s="96"/>
      <c r="AL36" s="215"/>
    </row>
    <row r="37" spans="3:38" s="5" customFormat="1" ht="15" customHeight="1">
      <c r="C37" s="487" t="s">
        <v>38</v>
      </c>
      <c r="D37" s="488"/>
      <c r="E37" s="491" t="s">
        <v>527</v>
      </c>
      <c r="F37" s="492"/>
      <c r="G37" s="492"/>
      <c r="H37" s="492"/>
      <c r="I37" s="493"/>
      <c r="J37" s="423" t="s">
        <v>40</v>
      </c>
      <c r="K37" s="424"/>
      <c r="L37" s="424"/>
      <c r="M37" s="424"/>
      <c r="N37" s="424"/>
      <c r="O37" s="424"/>
      <c r="P37" s="424"/>
      <c r="Q37" s="424"/>
      <c r="R37" s="424"/>
      <c r="S37" s="424"/>
      <c r="T37" s="424"/>
      <c r="U37" s="424"/>
      <c r="V37" s="479"/>
      <c r="W37" s="317" t="s">
        <v>528</v>
      </c>
      <c r="X37" s="319"/>
      <c r="Y37" s="327" t="s">
        <v>42</v>
      </c>
      <c r="Z37" s="328"/>
      <c r="AA37" s="328"/>
      <c r="AB37" s="328"/>
      <c r="AC37" s="328"/>
      <c r="AD37" s="328"/>
      <c r="AE37" s="328"/>
      <c r="AF37" s="329"/>
      <c r="AG37" s="20"/>
      <c r="AJ37" s="469" t="s">
        <v>526</v>
      </c>
      <c r="AK37" s="469"/>
      <c r="AL37" s="215"/>
    </row>
    <row r="38" spans="3:38" s="5" customFormat="1" ht="25.9" customHeight="1">
      <c r="C38" s="489"/>
      <c r="D38" s="490"/>
      <c r="E38" s="494"/>
      <c r="F38" s="495"/>
      <c r="G38" s="495"/>
      <c r="H38" s="495"/>
      <c r="I38" s="496"/>
      <c r="J38" s="426"/>
      <c r="K38" s="427"/>
      <c r="L38" s="427"/>
      <c r="M38" s="427"/>
      <c r="N38" s="427"/>
      <c r="O38" s="427"/>
      <c r="P38" s="427"/>
      <c r="Q38" s="427"/>
      <c r="R38" s="427"/>
      <c r="S38" s="427"/>
      <c r="T38" s="427"/>
      <c r="U38" s="427"/>
      <c r="V38" s="480"/>
      <c r="W38" s="320"/>
      <c r="X38" s="322"/>
      <c r="Y38" s="500" t="s">
        <v>43</v>
      </c>
      <c r="Z38" s="501"/>
      <c r="AA38" s="501"/>
      <c r="AB38" s="502"/>
      <c r="AC38" s="500" t="s">
        <v>44</v>
      </c>
      <c r="AD38" s="501"/>
      <c r="AE38" s="501"/>
      <c r="AF38" s="502"/>
      <c r="AG38" s="20"/>
      <c r="AJ38" s="157" t="s">
        <v>370</v>
      </c>
      <c r="AK38" s="157" t="s">
        <v>10</v>
      </c>
      <c r="AL38" s="215"/>
    </row>
    <row r="39" spans="3:38" s="20" customFormat="1" ht="10.5" customHeight="1">
      <c r="C39" s="276">
        <v>1</v>
      </c>
      <c r="D39" s="276"/>
      <c r="E39" s="277">
        <v>2</v>
      </c>
      <c r="F39" s="278"/>
      <c r="G39" s="278"/>
      <c r="H39" s="278"/>
      <c r="I39" s="278"/>
      <c r="J39" s="277">
        <v>3</v>
      </c>
      <c r="K39" s="278"/>
      <c r="L39" s="278"/>
      <c r="M39" s="278"/>
      <c r="N39" s="278"/>
      <c r="O39" s="278"/>
      <c r="P39" s="278"/>
      <c r="Q39" s="278"/>
      <c r="R39" s="278"/>
      <c r="S39" s="278"/>
      <c r="T39" s="278"/>
      <c r="U39" s="278"/>
      <c r="V39" s="279"/>
      <c r="W39" s="483">
        <v>4</v>
      </c>
      <c r="X39" s="483"/>
      <c r="Y39" s="484">
        <v>5</v>
      </c>
      <c r="Z39" s="485"/>
      <c r="AA39" s="485"/>
      <c r="AB39" s="486"/>
      <c r="AC39" s="484">
        <v>6</v>
      </c>
      <c r="AD39" s="485"/>
      <c r="AE39" s="485"/>
      <c r="AF39" s="486"/>
      <c r="AJ39" s="152"/>
      <c r="AK39" s="152"/>
      <c r="AL39" s="219"/>
    </row>
    <row r="40" spans="3:38" s="5" customFormat="1" ht="42" customHeight="1">
      <c r="C40" s="296" t="s">
        <v>544</v>
      </c>
      <c r="D40" s="298"/>
      <c r="E40" s="296"/>
      <c r="F40" s="297"/>
      <c r="G40" s="297"/>
      <c r="H40" s="297"/>
      <c r="I40" s="298"/>
      <c r="J40" s="310" t="s">
        <v>545</v>
      </c>
      <c r="K40" s="300"/>
      <c r="L40" s="300"/>
      <c r="M40" s="300"/>
      <c r="N40" s="300"/>
      <c r="O40" s="300"/>
      <c r="P40" s="300"/>
      <c r="Q40" s="300"/>
      <c r="R40" s="300"/>
      <c r="S40" s="300"/>
      <c r="T40" s="300"/>
      <c r="U40" s="300"/>
      <c r="V40" s="301"/>
      <c r="W40" s="277">
        <v>608</v>
      </c>
      <c r="X40" s="279"/>
      <c r="Y40" s="470"/>
      <c r="Z40" s="471"/>
      <c r="AA40" s="471"/>
      <c r="AB40" s="472"/>
      <c r="AC40" s="470"/>
      <c r="AD40" s="471"/>
      <c r="AE40" s="471"/>
      <c r="AF40" s="472"/>
      <c r="AG40" s="20"/>
      <c r="AJ40" s="151"/>
      <c r="AK40" s="96"/>
      <c r="AL40" s="215"/>
    </row>
    <row r="41" spans="3:38" s="5" customFormat="1" ht="42" customHeight="1">
      <c r="C41" s="296" t="s">
        <v>546</v>
      </c>
      <c r="D41" s="298"/>
      <c r="E41" s="296"/>
      <c r="F41" s="297"/>
      <c r="G41" s="297"/>
      <c r="H41" s="297"/>
      <c r="I41" s="298"/>
      <c r="J41" s="310" t="s">
        <v>547</v>
      </c>
      <c r="K41" s="300"/>
      <c r="L41" s="300"/>
      <c r="M41" s="300"/>
      <c r="N41" s="300"/>
      <c r="O41" s="300"/>
      <c r="P41" s="300"/>
      <c r="Q41" s="300"/>
      <c r="R41" s="300"/>
      <c r="S41" s="300"/>
      <c r="T41" s="300"/>
      <c r="U41" s="300"/>
      <c r="V41" s="301"/>
      <c r="W41" s="277">
        <v>609</v>
      </c>
      <c r="X41" s="279"/>
      <c r="Y41" s="470"/>
      <c r="Z41" s="471"/>
      <c r="AA41" s="471"/>
      <c r="AB41" s="472"/>
      <c r="AC41" s="470"/>
      <c r="AD41" s="471"/>
      <c r="AE41" s="471"/>
      <c r="AF41" s="472"/>
      <c r="AG41" s="20"/>
      <c r="AJ41" s="151"/>
      <c r="AK41" s="96"/>
      <c r="AL41" s="215"/>
    </row>
    <row r="42" spans="3:38" s="5" customFormat="1" ht="42" customHeight="1">
      <c r="C42" s="296" t="s">
        <v>66</v>
      </c>
      <c r="D42" s="298"/>
      <c r="E42" s="296" t="s">
        <v>532</v>
      </c>
      <c r="F42" s="297"/>
      <c r="G42" s="297"/>
      <c r="H42" s="297"/>
      <c r="I42" s="298"/>
      <c r="J42" s="310" t="s">
        <v>548</v>
      </c>
      <c r="K42" s="300"/>
      <c r="L42" s="300"/>
      <c r="M42" s="300"/>
      <c r="N42" s="300"/>
      <c r="O42" s="300"/>
      <c r="P42" s="300"/>
      <c r="Q42" s="300"/>
      <c r="R42" s="300"/>
      <c r="S42" s="300"/>
      <c r="T42" s="300"/>
      <c r="U42" s="300"/>
      <c r="V42" s="301"/>
      <c r="W42" s="277">
        <v>610</v>
      </c>
      <c r="X42" s="279"/>
      <c r="Y42" s="470"/>
      <c r="Z42" s="471"/>
      <c r="AA42" s="471"/>
      <c r="AB42" s="472"/>
      <c r="AC42" s="470"/>
      <c r="AD42" s="471"/>
      <c r="AE42" s="471"/>
      <c r="AF42" s="472"/>
      <c r="AG42" s="20"/>
      <c r="AJ42" s="151"/>
      <c r="AK42" s="96"/>
      <c r="AL42" s="215"/>
    </row>
    <row r="43" spans="3:38" s="5" customFormat="1" ht="45" customHeight="1">
      <c r="C43" s="296" t="s">
        <v>69</v>
      </c>
      <c r="D43" s="298"/>
      <c r="E43" s="296" t="s">
        <v>549</v>
      </c>
      <c r="F43" s="297"/>
      <c r="G43" s="297"/>
      <c r="H43" s="297"/>
      <c r="I43" s="298"/>
      <c r="J43" s="310" t="s">
        <v>550</v>
      </c>
      <c r="K43" s="300"/>
      <c r="L43" s="300"/>
      <c r="M43" s="300"/>
      <c r="N43" s="300"/>
      <c r="O43" s="300"/>
      <c r="P43" s="300"/>
      <c r="Q43" s="300"/>
      <c r="R43" s="300"/>
      <c r="S43" s="300"/>
      <c r="T43" s="300"/>
      <c r="U43" s="300"/>
      <c r="V43" s="301"/>
      <c r="W43" s="277">
        <v>611</v>
      </c>
      <c r="X43" s="279"/>
      <c r="Y43" s="470"/>
      <c r="Z43" s="471"/>
      <c r="AA43" s="471"/>
      <c r="AB43" s="472"/>
      <c r="AC43" s="470"/>
      <c r="AD43" s="471"/>
      <c r="AE43" s="471"/>
      <c r="AF43" s="472"/>
      <c r="AG43" s="20"/>
      <c r="AJ43" s="151"/>
      <c r="AK43" s="96"/>
      <c r="AL43" s="215"/>
    </row>
    <row r="44" spans="3:38" s="5" customFormat="1" ht="45" customHeight="1">
      <c r="C44" s="296" t="s">
        <v>72</v>
      </c>
      <c r="D44" s="298"/>
      <c r="E44" s="296"/>
      <c r="F44" s="297"/>
      <c r="G44" s="297"/>
      <c r="H44" s="297"/>
      <c r="I44" s="298"/>
      <c r="J44" s="310" t="s">
        <v>551</v>
      </c>
      <c r="K44" s="300"/>
      <c r="L44" s="300"/>
      <c r="M44" s="300"/>
      <c r="N44" s="300"/>
      <c r="O44" s="300"/>
      <c r="P44" s="300"/>
      <c r="Q44" s="300"/>
      <c r="R44" s="300"/>
      <c r="S44" s="300"/>
      <c r="T44" s="300"/>
      <c r="U44" s="300"/>
      <c r="V44" s="301"/>
      <c r="W44" s="277">
        <v>612</v>
      </c>
      <c r="X44" s="279"/>
      <c r="Y44" s="311">
        <f>IF(Y32+Y33+Y34-Y40-Y41+Y42-Y43&gt;AJ44,AJ44,Y32+Y33+Y34-Y40-Y41+Y42-Y43)</f>
        <v>0</v>
      </c>
      <c r="Z44" s="312"/>
      <c r="AA44" s="312"/>
      <c r="AB44" s="313"/>
      <c r="AC44" s="311">
        <f>IF(AC32+AC33+AC34-AC40-AC41+AC42-AC43&gt;AK44,AK44,AC32+AC33+AC34-AC40-AC41+AC42-AC43)</f>
        <v>0</v>
      </c>
      <c r="AD44" s="312"/>
      <c r="AE44" s="312"/>
      <c r="AF44" s="313"/>
      <c r="AG44" s="20"/>
      <c r="AJ44" s="158">
        <f>'Биланс на состојба'!V27</f>
        <v>0</v>
      </c>
      <c r="AK44" s="158">
        <f>'Биланс на состојба'!AE27</f>
        <v>0</v>
      </c>
      <c r="AL44" s="215"/>
    </row>
    <row r="45" spans="3:38" s="5" customFormat="1" ht="42" customHeight="1">
      <c r="C45" s="296" t="s">
        <v>77</v>
      </c>
      <c r="D45" s="298"/>
      <c r="E45" s="296" t="s">
        <v>552</v>
      </c>
      <c r="F45" s="297"/>
      <c r="G45" s="297"/>
      <c r="H45" s="297"/>
      <c r="I45" s="298"/>
      <c r="J45" s="310" t="s">
        <v>553</v>
      </c>
      <c r="K45" s="300"/>
      <c r="L45" s="300"/>
      <c r="M45" s="300"/>
      <c r="N45" s="300"/>
      <c r="O45" s="300"/>
      <c r="P45" s="300"/>
      <c r="Q45" s="300"/>
      <c r="R45" s="300"/>
      <c r="S45" s="300"/>
      <c r="T45" s="300"/>
      <c r="U45" s="300"/>
      <c r="V45" s="301"/>
      <c r="W45" s="277">
        <v>613</v>
      </c>
      <c r="X45" s="279"/>
      <c r="Y45" s="470"/>
      <c r="Z45" s="471"/>
      <c r="AA45" s="471"/>
      <c r="AB45" s="472"/>
      <c r="AC45" s="470"/>
      <c r="AD45" s="471"/>
      <c r="AE45" s="471"/>
      <c r="AF45" s="472"/>
      <c r="AG45" s="20"/>
      <c r="AJ45" s="151"/>
      <c r="AK45" s="96"/>
      <c r="AL45" s="215"/>
    </row>
    <row r="46" spans="3:38" ht="42" customHeight="1">
      <c r="C46" s="296" t="s">
        <v>80</v>
      </c>
      <c r="D46" s="298"/>
      <c r="E46" s="277" t="s">
        <v>532</v>
      </c>
      <c r="F46" s="278"/>
      <c r="G46" s="278"/>
      <c r="H46" s="278"/>
      <c r="I46" s="279"/>
      <c r="J46" s="310" t="s">
        <v>554</v>
      </c>
      <c r="K46" s="300"/>
      <c r="L46" s="300"/>
      <c r="M46" s="300"/>
      <c r="N46" s="300"/>
      <c r="O46" s="300"/>
      <c r="P46" s="300"/>
      <c r="Q46" s="300"/>
      <c r="R46" s="300"/>
      <c r="S46" s="300"/>
      <c r="T46" s="300"/>
      <c r="U46" s="300"/>
      <c r="V46" s="301"/>
      <c r="W46" s="277">
        <v>614</v>
      </c>
      <c r="X46" s="279"/>
      <c r="Y46" s="470"/>
      <c r="Z46" s="471"/>
      <c r="AA46" s="471"/>
      <c r="AB46" s="472"/>
      <c r="AC46" s="307"/>
      <c r="AD46" s="308"/>
      <c r="AE46" s="308"/>
      <c r="AF46" s="309"/>
      <c r="AG46" s="19"/>
      <c r="AL46" s="215"/>
    </row>
    <row r="47" spans="3:38" ht="48" customHeight="1">
      <c r="C47" s="296" t="s">
        <v>83</v>
      </c>
      <c r="D47" s="298"/>
      <c r="E47" s="277" t="s">
        <v>534</v>
      </c>
      <c r="F47" s="278"/>
      <c r="G47" s="278"/>
      <c r="H47" s="278"/>
      <c r="I47" s="279"/>
      <c r="J47" s="310" t="s">
        <v>555</v>
      </c>
      <c r="K47" s="300"/>
      <c r="L47" s="300"/>
      <c r="M47" s="300"/>
      <c r="N47" s="300"/>
      <c r="O47" s="300"/>
      <c r="P47" s="300"/>
      <c r="Q47" s="300"/>
      <c r="R47" s="300"/>
      <c r="S47" s="300"/>
      <c r="T47" s="300"/>
      <c r="U47" s="300"/>
      <c r="V47" s="301"/>
      <c r="W47" s="277">
        <v>615</v>
      </c>
      <c r="X47" s="279"/>
      <c r="Y47" s="470"/>
      <c r="Z47" s="471"/>
      <c r="AA47" s="471"/>
      <c r="AB47" s="472"/>
      <c r="AC47" s="307"/>
      <c r="AD47" s="308"/>
      <c r="AE47" s="308"/>
      <c r="AF47" s="309"/>
      <c r="AG47" s="19"/>
      <c r="AL47" s="215"/>
    </row>
    <row r="48" spans="3:38" ht="48.75" customHeight="1">
      <c r="C48" s="296" t="s">
        <v>86</v>
      </c>
      <c r="D48" s="298"/>
      <c r="E48" s="277"/>
      <c r="F48" s="278"/>
      <c r="G48" s="278"/>
      <c r="H48" s="278"/>
      <c r="I48" s="279"/>
      <c r="J48" s="310" t="s">
        <v>556</v>
      </c>
      <c r="K48" s="300"/>
      <c r="L48" s="300"/>
      <c r="M48" s="300"/>
      <c r="N48" s="300"/>
      <c r="O48" s="300"/>
      <c r="P48" s="300"/>
      <c r="Q48" s="300"/>
      <c r="R48" s="300"/>
      <c r="S48" s="300"/>
      <c r="T48" s="300"/>
      <c r="U48" s="300"/>
      <c r="V48" s="301"/>
      <c r="W48" s="277">
        <v>616</v>
      </c>
      <c r="X48" s="279"/>
      <c r="Y48" s="311">
        <f>IF(Y45+Y46-Y47&gt;AJ48,AJ48,Y45+Y46-Y47)</f>
        <v>0</v>
      </c>
      <c r="Z48" s="312"/>
      <c r="AA48" s="312"/>
      <c r="AB48" s="313"/>
      <c r="AC48" s="311">
        <f>IF(AC45+AC46-AC47&gt;AK48,AK48,AC45+AC46-AC47)</f>
        <v>0</v>
      </c>
      <c r="AD48" s="312"/>
      <c r="AE48" s="312"/>
      <c r="AF48" s="313"/>
      <c r="AG48" s="19"/>
      <c r="AJ48" s="158">
        <f>'Биланс на состојба'!V27</f>
        <v>0</v>
      </c>
      <c r="AK48" s="158">
        <f>'Биланс на состојба'!AE27</f>
        <v>0</v>
      </c>
      <c r="AL48" s="215"/>
    </row>
    <row r="49" spans="3:38" ht="33" customHeight="1">
      <c r="C49" s="296" t="s">
        <v>89</v>
      </c>
      <c r="D49" s="298"/>
      <c r="E49" s="296" t="s">
        <v>552</v>
      </c>
      <c r="F49" s="297"/>
      <c r="G49" s="297"/>
      <c r="H49" s="297"/>
      <c r="I49" s="298"/>
      <c r="J49" s="310" t="s">
        <v>557</v>
      </c>
      <c r="K49" s="300"/>
      <c r="L49" s="300"/>
      <c r="M49" s="300"/>
      <c r="N49" s="300"/>
      <c r="O49" s="300"/>
      <c r="P49" s="300"/>
      <c r="Q49" s="300"/>
      <c r="R49" s="300"/>
      <c r="S49" s="300"/>
      <c r="T49" s="300"/>
      <c r="U49" s="300"/>
      <c r="V49" s="301"/>
      <c r="W49" s="277">
        <v>617</v>
      </c>
      <c r="X49" s="279"/>
      <c r="Y49" s="470"/>
      <c r="Z49" s="471"/>
      <c r="AA49" s="471"/>
      <c r="AB49" s="472"/>
      <c r="AC49" s="470"/>
      <c r="AD49" s="471"/>
      <c r="AE49" s="471"/>
      <c r="AF49" s="472"/>
      <c r="AG49" s="19"/>
      <c r="AL49" s="215"/>
    </row>
    <row r="50" spans="3:38" ht="42" customHeight="1">
      <c r="C50" s="296" t="s">
        <v>92</v>
      </c>
      <c r="D50" s="298"/>
      <c r="E50" s="277" t="s">
        <v>532</v>
      </c>
      <c r="F50" s="278"/>
      <c r="G50" s="278"/>
      <c r="H50" s="278"/>
      <c r="I50" s="279"/>
      <c r="J50" s="310" t="s">
        <v>558</v>
      </c>
      <c r="K50" s="300"/>
      <c r="L50" s="300"/>
      <c r="M50" s="300"/>
      <c r="N50" s="300"/>
      <c r="O50" s="300"/>
      <c r="P50" s="300"/>
      <c r="Q50" s="300"/>
      <c r="R50" s="300"/>
      <c r="S50" s="300"/>
      <c r="T50" s="300"/>
      <c r="U50" s="300"/>
      <c r="V50" s="301"/>
      <c r="W50" s="277">
        <v>618</v>
      </c>
      <c r="X50" s="279"/>
      <c r="Y50" s="470"/>
      <c r="Z50" s="471"/>
      <c r="AA50" s="471"/>
      <c r="AB50" s="472"/>
      <c r="AC50" s="307"/>
      <c r="AD50" s="308"/>
      <c r="AE50" s="308"/>
      <c r="AF50" s="309"/>
      <c r="AG50" s="19"/>
      <c r="AL50" s="215"/>
    </row>
    <row r="51" spans="3:38" ht="42" customHeight="1">
      <c r="C51" s="296" t="s">
        <v>95</v>
      </c>
      <c r="D51" s="298"/>
      <c r="E51" s="277" t="s">
        <v>534</v>
      </c>
      <c r="F51" s="278"/>
      <c r="G51" s="278"/>
      <c r="H51" s="278"/>
      <c r="I51" s="279"/>
      <c r="J51" s="310" t="s">
        <v>559</v>
      </c>
      <c r="K51" s="300"/>
      <c r="L51" s="300"/>
      <c r="M51" s="300"/>
      <c r="N51" s="300"/>
      <c r="O51" s="300"/>
      <c r="P51" s="300"/>
      <c r="Q51" s="300"/>
      <c r="R51" s="300"/>
      <c r="S51" s="300"/>
      <c r="T51" s="300"/>
      <c r="U51" s="300"/>
      <c r="V51" s="301"/>
      <c r="W51" s="277">
        <v>619</v>
      </c>
      <c r="X51" s="279"/>
      <c r="Y51" s="470"/>
      <c r="Z51" s="471"/>
      <c r="AA51" s="471"/>
      <c r="AB51" s="472"/>
      <c r="AC51" s="307"/>
      <c r="AD51" s="308"/>
      <c r="AE51" s="308"/>
      <c r="AF51" s="309"/>
      <c r="AG51" s="19"/>
      <c r="AL51" s="215"/>
    </row>
    <row r="52" spans="3:38" ht="42" customHeight="1">
      <c r="C52" s="296" t="s">
        <v>100</v>
      </c>
      <c r="D52" s="298"/>
      <c r="E52" s="277"/>
      <c r="F52" s="278"/>
      <c r="G52" s="278"/>
      <c r="H52" s="278"/>
      <c r="I52" s="279"/>
      <c r="J52" s="310" t="s">
        <v>560</v>
      </c>
      <c r="K52" s="300"/>
      <c r="L52" s="300"/>
      <c r="M52" s="300"/>
      <c r="N52" s="300"/>
      <c r="O52" s="300"/>
      <c r="P52" s="300"/>
      <c r="Q52" s="300"/>
      <c r="R52" s="300"/>
      <c r="S52" s="300"/>
      <c r="T52" s="300"/>
      <c r="U52" s="300"/>
      <c r="V52" s="301"/>
      <c r="W52" s="277">
        <v>620</v>
      </c>
      <c r="X52" s="279"/>
      <c r="Y52" s="311">
        <f>IF(Y49+Y50-Y51&gt;AJ52, AJ52, Y49+Y50-Y51)</f>
        <v>0</v>
      </c>
      <c r="Z52" s="312"/>
      <c r="AA52" s="312"/>
      <c r="AB52" s="313"/>
      <c r="AC52" s="311">
        <f>IF(AC49+AC50-AC51&gt;AK52, AK52, AC49+AC50-AC51)</f>
        <v>0</v>
      </c>
      <c r="AD52" s="312"/>
      <c r="AE52" s="312"/>
      <c r="AF52" s="313"/>
      <c r="AG52" s="19"/>
      <c r="AJ52" s="158">
        <f>'Биланс на состојба'!V27</f>
        <v>0</v>
      </c>
      <c r="AK52" s="158">
        <f>'Биланс на состојба'!AE27</f>
        <v>0</v>
      </c>
      <c r="AL52" s="215"/>
    </row>
    <row r="53" spans="3:38" ht="42" customHeight="1">
      <c r="C53" s="296" t="s">
        <v>103</v>
      </c>
      <c r="D53" s="298"/>
      <c r="E53" s="277" t="s">
        <v>561</v>
      </c>
      <c r="F53" s="278"/>
      <c r="G53" s="278"/>
      <c r="H53" s="278"/>
      <c r="I53" s="279"/>
      <c r="J53" s="310" t="s">
        <v>562</v>
      </c>
      <c r="K53" s="300"/>
      <c r="L53" s="300"/>
      <c r="M53" s="300"/>
      <c r="N53" s="300"/>
      <c r="O53" s="300"/>
      <c r="P53" s="300"/>
      <c r="Q53" s="300"/>
      <c r="R53" s="300"/>
      <c r="S53" s="300"/>
      <c r="T53" s="300"/>
      <c r="U53" s="300"/>
      <c r="V53" s="301"/>
      <c r="W53" s="277">
        <v>621</v>
      </c>
      <c r="X53" s="279"/>
      <c r="Y53" s="470"/>
      <c r="Z53" s="471"/>
      <c r="AA53" s="471"/>
      <c r="AB53" s="472"/>
      <c r="AC53" s="470"/>
      <c r="AD53" s="471"/>
      <c r="AE53" s="471"/>
      <c r="AF53" s="472"/>
      <c r="AG53" s="19"/>
      <c r="AJ53" s="153"/>
      <c r="AK53" s="153"/>
      <c r="AL53" s="215"/>
    </row>
    <row r="54" spans="3:38" s="5" customFormat="1" ht="9" customHeight="1">
      <c r="C54" s="211"/>
      <c r="D54" s="211"/>
      <c r="E54" s="219"/>
      <c r="F54" s="219"/>
      <c r="G54" s="219"/>
      <c r="H54" s="219"/>
      <c r="I54" s="219"/>
      <c r="J54" s="236"/>
      <c r="K54" s="237"/>
      <c r="L54" s="237"/>
      <c r="M54" s="237"/>
      <c r="N54" s="237"/>
      <c r="O54" s="237"/>
      <c r="P54" s="237"/>
      <c r="Q54" s="237"/>
      <c r="R54" s="237"/>
      <c r="S54" s="237"/>
      <c r="T54" s="237"/>
      <c r="U54" s="237"/>
      <c r="V54" s="237"/>
      <c r="W54" s="219"/>
      <c r="X54" s="219"/>
      <c r="Y54" s="116"/>
      <c r="Z54" s="116"/>
      <c r="AA54" s="116"/>
      <c r="AB54" s="116"/>
      <c r="AC54" s="116"/>
      <c r="AD54" s="116"/>
      <c r="AE54" s="116"/>
      <c r="AF54" s="116"/>
      <c r="AG54" s="20"/>
      <c r="AJ54" s="153"/>
      <c r="AK54" s="153"/>
      <c r="AL54" s="215"/>
    </row>
    <row r="55" spans="3:38" s="5" customFormat="1" ht="15" customHeight="1">
      <c r="C55" s="487" t="s">
        <v>38</v>
      </c>
      <c r="D55" s="488"/>
      <c r="E55" s="491" t="s">
        <v>527</v>
      </c>
      <c r="F55" s="492"/>
      <c r="G55" s="492"/>
      <c r="H55" s="492"/>
      <c r="I55" s="493"/>
      <c r="J55" s="423" t="s">
        <v>40</v>
      </c>
      <c r="K55" s="424"/>
      <c r="L55" s="424"/>
      <c r="M55" s="424"/>
      <c r="N55" s="424"/>
      <c r="O55" s="424"/>
      <c r="P55" s="424"/>
      <c r="Q55" s="424"/>
      <c r="R55" s="424"/>
      <c r="S55" s="424"/>
      <c r="T55" s="424"/>
      <c r="U55" s="424"/>
      <c r="V55" s="479"/>
      <c r="W55" s="317" t="s">
        <v>528</v>
      </c>
      <c r="X55" s="319"/>
      <c r="Y55" s="327" t="s">
        <v>42</v>
      </c>
      <c r="Z55" s="328"/>
      <c r="AA55" s="328"/>
      <c r="AB55" s="328"/>
      <c r="AC55" s="328"/>
      <c r="AD55" s="328"/>
      <c r="AE55" s="328"/>
      <c r="AF55" s="329"/>
      <c r="AG55" s="20"/>
      <c r="AJ55" s="469" t="s">
        <v>526</v>
      </c>
      <c r="AK55" s="469"/>
      <c r="AL55" s="215"/>
    </row>
    <row r="56" spans="3:38" s="5" customFormat="1" ht="25.9" customHeight="1">
      <c r="C56" s="489"/>
      <c r="D56" s="490"/>
      <c r="E56" s="494"/>
      <c r="F56" s="495"/>
      <c r="G56" s="495"/>
      <c r="H56" s="495"/>
      <c r="I56" s="496"/>
      <c r="J56" s="426"/>
      <c r="K56" s="427"/>
      <c r="L56" s="427"/>
      <c r="M56" s="427"/>
      <c r="N56" s="427"/>
      <c r="O56" s="427"/>
      <c r="P56" s="427"/>
      <c r="Q56" s="427"/>
      <c r="R56" s="427"/>
      <c r="S56" s="427"/>
      <c r="T56" s="427"/>
      <c r="U56" s="427"/>
      <c r="V56" s="480"/>
      <c r="W56" s="320"/>
      <c r="X56" s="322"/>
      <c r="Y56" s="500" t="s">
        <v>43</v>
      </c>
      <c r="Z56" s="501"/>
      <c r="AA56" s="501"/>
      <c r="AB56" s="502"/>
      <c r="AC56" s="500" t="s">
        <v>44</v>
      </c>
      <c r="AD56" s="501"/>
      <c r="AE56" s="501"/>
      <c r="AF56" s="502"/>
      <c r="AG56" s="20"/>
      <c r="AJ56" s="157" t="s">
        <v>370</v>
      </c>
      <c r="AK56" s="157" t="s">
        <v>10</v>
      </c>
      <c r="AL56" s="215"/>
    </row>
    <row r="57" spans="3:38" s="5" customFormat="1" ht="10.5" customHeight="1">
      <c r="C57" s="276">
        <v>1</v>
      </c>
      <c r="D57" s="276"/>
      <c r="E57" s="277">
        <v>2</v>
      </c>
      <c r="F57" s="278"/>
      <c r="G57" s="278"/>
      <c r="H57" s="278"/>
      <c r="I57" s="278"/>
      <c r="J57" s="277">
        <v>3</v>
      </c>
      <c r="K57" s="278"/>
      <c r="L57" s="278"/>
      <c r="M57" s="278"/>
      <c r="N57" s="278"/>
      <c r="O57" s="278"/>
      <c r="P57" s="278"/>
      <c r="Q57" s="278"/>
      <c r="R57" s="278"/>
      <c r="S57" s="278"/>
      <c r="T57" s="278"/>
      <c r="U57" s="278"/>
      <c r="V57" s="279"/>
      <c r="W57" s="483">
        <v>4</v>
      </c>
      <c r="X57" s="483"/>
      <c r="Y57" s="484">
        <v>5</v>
      </c>
      <c r="Z57" s="485"/>
      <c r="AA57" s="485"/>
      <c r="AB57" s="486"/>
      <c r="AC57" s="484">
        <v>6</v>
      </c>
      <c r="AD57" s="485"/>
      <c r="AE57" s="485"/>
      <c r="AF57" s="486"/>
      <c r="AG57" s="20"/>
      <c r="AJ57" s="153"/>
      <c r="AK57" s="153"/>
      <c r="AL57" s="215"/>
    </row>
    <row r="58" spans="3:38" ht="42" customHeight="1">
      <c r="C58" s="296" t="s">
        <v>106</v>
      </c>
      <c r="D58" s="298"/>
      <c r="E58" s="277" t="s">
        <v>563</v>
      </c>
      <c r="F58" s="278"/>
      <c r="G58" s="278"/>
      <c r="H58" s="278"/>
      <c r="I58" s="279"/>
      <c r="J58" s="310" t="s">
        <v>564</v>
      </c>
      <c r="K58" s="300"/>
      <c r="L58" s="300"/>
      <c r="M58" s="300"/>
      <c r="N58" s="300"/>
      <c r="O58" s="300"/>
      <c r="P58" s="300"/>
      <c r="Q58" s="300"/>
      <c r="R58" s="300"/>
      <c r="S58" s="300"/>
      <c r="T58" s="300"/>
      <c r="U58" s="300"/>
      <c r="V58" s="301"/>
      <c r="W58" s="277">
        <v>622</v>
      </c>
      <c r="X58" s="279"/>
      <c r="Y58" s="470"/>
      <c r="Z58" s="471"/>
      <c r="AA58" s="471"/>
      <c r="AB58" s="472"/>
      <c r="AC58" s="470"/>
      <c r="AD58" s="471"/>
      <c r="AE58" s="471"/>
      <c r="AF58" s="472"/>
      <c r="AG58" s="19"/>
      <c r="AJ58" s="153"/>
      <c r="AK58" s="153"/>
      <c r="AL58" s="215"/>
    </row>
    <row r="59" spans="3:38" ht="44.25" customHeight="1">
      <c r="C59" s="296" t="s">
        <v>111</v>
      </c>
      <c r="D59" s="298"/>
      <c r="E59" s="277" t="s">
        <v>549</v>
      </c>
      <c r="F59" s="278"/>
      <c r="G59" s="278"/>
      <c r="H59" s="278"/>
      <c r="I59" s="279"/>
      <c r="J59" s="310" t="s">
        <v>565</v>
      </c>
      <c r="K59" s="300"/>
      <c r="L59" s="300"/>
      <c r="M59" s="300"/>
      <c r="N59" s="300"/>
      <c r="O59" s="300"/>
      <c r="P59" s="300"/>
      <c r="Q59" s="300"/>
      <c r="R59" s="300"/>
      <c r="S59" s="300"/>
      <c r="T59" s="300"/>
      <c r="U59" s="300"/>
      <c r="V59" s="301"/>
      <c r="W59" s="277">
        <v>623</v>
      </c>
      <c r="X59" s="279"/>
      <c r="Y59" s="470"/>
      <c r="Z59" s="471"/>
      <c r="AA59" s="471"/>
      <c r="AB59" s="472"/>
      <c r="AC59" s="470"/>
      <c r="AD59" s="471"/>
      <c r="AE59" s="471"/>
      <c r="AF59" s="472"/>
      <c r="AG59" s="19"/>
      <c r="AJ59" s="153"/>
      <c r="AK59" s="153"/>
      <c r="AL59" s="215"/>
    </row>
    <row r="60" spans="3:38" ht="44.25" customHeight="1">
      <c r="C60" s="296" t="s">
        <v>114</v>
      </c>
      <c r="D60" s="298"/>
      <c r="E60" s="277"/>
      <c r="F60" s="278"/>
      <c r="G60" s="278"/>
      <c r="H60" s="278"/>
      <c r="I60" s="279"/>
      <c r="J60" s="310" t="s">
        <v>566</v>
      </c>
      <c r="K60" s="300"/>
      <c r="L60" s="300"/>
      <c r="M60" s="300"/>
      <c r="N60" s="300"/>
      <c r="O60" s="300"/>
      <c r="P60" s="300"/>
      <c r="Q60" s="300"/>
      <c r="R60" s="300"/>
      <c r="S60" s="300"/>
      <c r="T60" s="300"/>
      <c r="U60" s="300"/>
      <c r="V60" s="301"/>
      <c r="W60" s="277">
        <v>624</v>
      </c>
      <c r="X60" s="279"/>
      <c r="Y60" s="311">
        <f>IF(Y53+Y58-Y59&gt;AJ60,AJ60,Y53+Y58-Y59)</f>
        <v>0</v>
      </c>
      <c r="Z60" s="312"/>
      <c r="AA60" s="312"/>
      <c r="AB60" s="313"/>
      <c r="AC60" s="311">
        <f>IF(AC53+AC58-AC59&gt;AK60,AK60,AC53+AC58-AC59)</f>
        <v>0</v>
      </c>
      <c r="AD60" s="312"/>
      <c r="AE60" s="312"/>
      <c r="AF60" s="313"/>
      <c r="AG60" s="19"/>
      <c r="AJ60" s="158">
        <f>'Биланс на состојба'!V27</f>
        <v>0</v>
      </c>
      <c r="AK60" s="158">
        <f>'Биланс на состојба'!AE27</f>
        <v>0</v>
      </c>
      <c r="AL60" s="215"/>
    </row>
    <row r="61" spans="3:38" ht="42" customHeight="1">
      <c r="C61" s="296" t="s">
        <v>117</v>
      </c>
      <c r="D61" s="298"/>
      <c r="E61" s="296" t="s">
        <v>561</v>
      </c>
      <c r="F61" s="297"/>
      <c r="G61" s="297"/>
      <c r="H61" s="297"/>
      <c r="I61" s="298"/>
      <c r="J61" s="310" t="s">
        <v>567</v>
      </c>
      <c r="K61" s="300"/>
      <c r="L61" s="300"/>
      <c r="M61" s="300"/>
      <c r="N61" s="300"/>
      <c r="O61" s="300"/>
      <c r="P61" s="300"/>
      <c r="Q61" s="300"/>
      <c r="R61" s="300"/>
      <c r="S61" s="300"/>
      <c r="T61" s="300"/>
      <c r="U61" s="300"/>
      <c r="V61" s="301"/>
      <c r="W61" s="277">
        <v>625</v>
      </c>
      <c r="X61" s="279"/>
      <c r="Y61" s="470"/>
      <c r="Z61" s="471"/>
      <c r="AA61" s="471"/>
      <c r="AB61" s="472"/>
      <c r="AC61" s="470"/>
      <c r="AD61" s="471"/>
      <c r="AE61" s="471"/>
      <c r="AF61" s="472"/>
      <c r="AG61" s="19"/>
      <c r="AL61" s="215"/>
    </row>
    <row r="62" spans="3:38" ht="42" customHeight="1">
      <c r="C62" s="296" t="s">
        <v>120</v>
      </c>
      <c r="D62" s="298"/>
      <c r="E62" s="277" t="s">
        <v>563</v>
      </c>
      <c r="F62" s="278"/>
      <c r="G62" s="278"/>
      <c r="H62" s="278"/>
      <c r="I62" s="279"/>
      <c r="J62" s="310" t="s">
        <v>568</v>
      </c>
      <c r="K62" s="300"/>
      <c r="L62" s="300"/>
      <c r="M62" s="300"/>
      <c r="N62" s="300"/>
      <c r="O62" s="300"/>
      <c r="P62" s="300"/>
      <c r="Q62" s="300"/>
      <c r="R62" s="300"/>
      <c r="S62" s="300"/>
      <c r="T62" s="300"/>
      <c r="U62" s="300"/>
      <c r="V62" s="301"/>
      <c r="W62" s="277">
        <v>626</v>
      </c>
      <c r="X62" s="279"/>
      <c r="Y62" s="470"/>
      <c r="Z62" s="471"/>
      <c r="AA62" s="471"/>
      <c r="AB62" s="472"/>
      <c r="AC62" s="470"/>
      <c r="AD62" s="471"/>
      <c r="AE62" s="471"/>
      <c r="AF62" s="472"/>
      <c r="AG62" s="19"/>
      <c r="AL62" s="215"/>
    </row>
    <row r="63" spans="3:38" ht="42" customHeight="1">
      <c r="C63" s="296" t="s">
        <v>125</v>
      </c>
      <c r="D63" s="298"/>
      <c r="E63" s="277" t="s">
        <v>549</v>
      </c>
      <c r="F63" s="278"/>
      <c r="G63" s="278"/>
      <c r="H63" s="278"/>
      <c r="I63" s="279"/>
      <c r="J63" s="310" t="s">
        <v>569</v>
      </c>
      <c r="K63" s="300"/>
      <c r="L63" s="300"/>
      <c r="M63" s="300"/>
      <c r="N63" s="300"/>
      <c r="O63" s="300"/>
      <c r="P63" s="300"/>
      <c r="Q63" s="300"/>
      <c r="R63" s="300"/>
      <c r="S63" s="300"/>
      <c r="T63" s="300"/>
      <c r="U63" s="300"/>
      <c r="V63" s="301"/>
      <c r="W63" s="277">
        <v>627</v>
      </c>
      <c r="X63" s="279"/>
      <c r="Y63" s="470"/>
      <c r="Z63" s="471"/>
      <c r="AA63" s="471"/>
      <c r="AB63" s="472"/>
      <c r="AC63" s="470"/>
      <c r="AD63" s="471"/>
      <c r="AE63" s="471"/>
      <c r="AF63" s="472"/>
      <c r="AG63" s="19"/>
      <c r="AL63" s="215"/>
    </row>
    <row r="64" spans="3:38" ht="42" customHeight="1">
      <c r="C64" s="296" t="s">
        <v>128</v>
      </c>
      <c r="D64" s="298"/>
      <c r="E64" s="277"/>
      <c r="F64" s="278"/>
      <c r="G64" s="278"/>
      <c r="H64" s="278"/>
      <c r="I64" s="279"/>
      <c r="J64" s="310" t="s">
        <v>570</v>
      </c>
      <c r="K64" s="300"/>
      <c r="L64" s="300"/>
      <c r="M64" s="300"/>
      <c r="N64" s="300"/>
      <c r="O64" s="300"/>
      <c r="P64" s="300"/>
      <c r="Q64" s="300"/>
      <c r="R64" s="300"/>
      <c r="S64" s="300"/>
      <c r="T64" s="300"/>
      <c r="U64" s="300"/>
      <c r="V64" s="301"/>
      <c r="W64" s="277">
        <v>628</v>
      </c>
      <c r="X64" s="279"/>
      <c r="Y64" s="311">
        <f>IF(Y61+Y62-Y63&gt;AJ64,AJ64,Y61+Y62-Y63)</f>
        <v>0</v>
      </c>
      <c r="Z64" s="312"/>
      <c r="AA64" s="312"/>
      <c r="AB64" s="313"/>
      <c r="AC64" s="311">
        <f>IF(AC61+AC62-AC63&gt;AK64,AK64,AC61+AC62-AC63)</f>
        <v>0</v>
      </c>
      <c r="AD64" s="312"/>
      <c r="AE64" s="312"/>
      <c r="AF64" s="313"/>
      <c r="AG64" s="19"/>
      <c r="AJ64" s="158">
        <f>'Биланс на состојба'!V27</f>
        <v>0</v>
      </c>
      <c r="AK64" s="158">
        <f>'Биланс на состојба'!AE27</f>
        <v>0</v>
      </c>
      <c r="AL64" s="215"/>
    </row>
    <row r="65" spans="3:38" ht="42" customHeight="1">
      <c r="C65" s="296" t="s">
        <v>131</v>
      </c>
      <c r="D65" s="298"/>
      <c r="E65" s="296" t="s">
        <v>571</v>
      </c>
      <c r="F65" s="297"/>
      <c r="G65" s="297"/>
      <c r="H65" s="297"/>
      <c r="I65" s="298"/>
      <c r="J65" s="310" t="s">
        <v>572</v>
      </c>
      <c r="K65" s="300"/>
      <c r="L65" s="300"/>
      <c r="M65" s="300"/>
      <c r="N65" s="300"/>
      <c r="O65" s="300"/>
      <c r="P65" s="300"/>
      <c r="Q65" s="300"/>
      <c r="R65" s="300"/>
      <c r="S65" s="300"/>
      <c r="T65" s="300"/>
      <c r="U65" s="300"/>
      <c r="V65" s="301"/>
      <c r="W65" s="277">
        <v>629</v>
      </c>
      <c r="X65" s="279"/>
      <c r="Y65" s="470"/>
      <c r="Z65" s="471"/>
      <c r="AA65" s="471"/>
      <c r="AB65" s="472"/>
      <c r="AC65" s="470"/>
      <c r="AD65" s="471"/>
      <c r="AE65" s="471"/>
      <c r="AF65" s="472"/>
      <c r="AG65" s="19"/>
      <c r="AL65" s="215"/>
    </row>
    <row r="66" spans="3:38" ht="44.25" customHeight="1">
      <c r="C66" s="296" t="s">
        <v>136</v>
      </c>
      <c r="D66" s="298"/>
      <c r="E66" s="277" t="s">
        <v>563</v>
      </c>
      <c r="F66" s="278"/>
      <c r="G66" s="278"/>
      <c r="H66" s="278"/>
      <c r="I66" s="279"/>
      <c r="J66" s="310" t="s">
        <v>573</v>
      </c>
      <c r="K66" s="300"/>
      <c r="L66" s="300"/>
      <c r="M66" s="300"/>
      <c r="N66" s="300"/>
      <c r="O66" s="300"/>
      <c r="P66" s="300"/>
      <c r="Q66" s="300"/>
      <c r="R66" s="300"/>
      <c r="S66" s="300"/>
      <c r="T66" s="300"/>
      <c r="U66" s="300"/>
      <c r="V66" s="301"/>
      <c r="W66" s="277">
        <v>630</v>
      </c>
      <c r="X66" s="279"/>
      <c r="Y66" s="470"/>
      <c r="Z66" s="471"/>
      <c r="AA66" s="471"/>
      <c r="AB66" s="472"/>
      <c r="AC66" s="470"/>
      <c r="AD66" s="471"/>
      <c r="AE66" s="471"/>
      <c r="AF66" s="472"/>
      <c r="AG66" s="19"/>
      <c r="AL66" s="215"/>
    </row>
    <row r="67" spans="3:38" ht="44.25" customHeight="1">
      <c r="C67" s="296" t="s">
        <v>139</v>
      </c>
      <c r="D67" s="298"/>
      <c r="E67" s="277" t="s">
        <v>549</v>
      </c>
      <c r="F67" s="278"/>
      <c r="G67" s="278"/>
      <c r="H67" s="278"/>
      <c r="I67" s="279"/>
      <c r="J67" s="310" t="s">
        <v>574</v>
      </c>
      <c r="K67" s="300"/>
      <c r="L67" s="300"/>
      <c r="M67" s="300"/>
      <c r="N67" s="300"/>
      <c r="O67" s="300"/>
      <c r="P67" s="300"/>
      <c r="Q67" s="300"/>
      <c r="R67" s="300"/>
      <c r="S67" s="300"/>
      <c r="T67" s="300"/>
      <c r="U67" s="300"/>
      <c r="V67" s="301"/>
      <c r="W67" s="277">
        <v>631</v>
      </c>
      <c r="X67" s="279"/>
      <c r="Y67" s="470"/>
      <c r="Z67" s="471"/>
      <c r="AA67" s="471"/>
      <c r="AB67" s="472"/>
      <c r="AC67" s="470"/>
      <c r="AD67" s="471"/>
      <c r="AE67" s="471"/>
      <c r="AF67" s="472"/>
      <c r="AG67" s="19"/>
      <c r="AL67" s="215"/>
    </row>
    <row r="68" spans="3:38" ht="44.25" customHeight="1">
      <c r="C68" s="296" t="s">
        <v>142</v>
      </c>
      <c r="D68" s="298"/>
      <c r="E68" s="277"/>
      <c r="F68" s="278"/>
      <c r="G68" s="278"/>
      <c r="H68" s="278"/>
      <c r="I68" s="279"/>
      <c r="J68" s="310" t="s">
        <v>575</v>
      </c>
      <c r="K68" s="300"/>
      <c r="L68" s="300"/>
      <c r="M68" s="300"/>
      <c r="N68" s="300"/>
      <c r="O68" s="300"/>
      <c r="P68" s="300"/>
      <c r="Q68" s="300"/>
      <c r="R68" s="300"/>
      <c r="S68" s="300"/>
      <c r="T68" s="300"/>
      <c r="U68" s="300"/>
      <c r="V68" s="301"/>
      <c r="W68" s="277">
        <v>632</v>
      </c>
      <c r="X68" s="279"/>
      <c r="Y68" s="311">
        <f>IF(Y65+Y66-Y67&gt;AJ68,AJ68,Y65+Y66-Y67)</f>
        <v>0</v>
      </c>
      <c r="Z68" s="312"/>
      <c r="AA68" s="312"/>
      <c r="AB68" s="313"/>
      <c r="AC68" s="311">
        <f>IF(AC65+AC66-AC67&gt;AK68,AK68,AC65+AC66-AC67)</f>
        <v>0</v>
      </c>
      <c r="AD68" s="312"/>
      <c r="AE68" s="312"/>
      <c r="AF68" s="313"/>
      <c r="AG68" s="19"/>
      <c r="AJ68" s="158">
        <f>'Биланс на состојба'!V27</f>
        <v>0</v>
      </c>
      <c r="AK68" s="158">
        <f>'Биланс на состојба'!AE27</f>
        <v>0</v>
      </c>
      <c r="AL68" s="215"/>
    </row>
    <row r="69" spans="3:38" ht="42" customHeight="1">
      <c r="C69" s="296" t="s">
        <v>145</v>
      </c>
      <c r="D69" s="298"/>
      <c r="E69" s="296" t="s">
        <v>51</v>
      </c>
      <c r="F69" s="297"/>
      <c r="G69" s="297"/>
      <c r="H69" s="297"/>
      <c r="I69" s="298"/>
      <c r="J69" s="310" t="s">
        <v>576</v>
      </c>
      <c r="K69" s="314"/>
      <c r="L69" s="314"/>
      <c r="M69" s="314"/>
      <c r="N69" s="314"/>
      <c r="O69" s="314"/>
      <c r="P69" s="314"/>
      <c r="Q69" s="314"/>
      <c r="R69" s="314"/>
      <c r="S69" s="314"/>
      <c r="T69" s="314"/>
      <c r="U69" s="314"/>
      <c r="V69" s="315"/>
      <c r="W69" s="277">
        <v>633</v>
      </c>
      <c r="X69" s="279"/>
      <c r="Y69" s="470"/>
      <c r="Z69" s="471"/>
      <c r="AA69" s="471"/>
      <c r="AB69" s="472"/>
      <c r="AC69" s="470"/>
      <c r="AD69" s="471"/>
      <c r="AE69" s="471"/>
      <c r="AF69" s="472"/>
      <c r="AG69" s="19"/>
      <c r="AJ69" s="153"/>
      <c r="AK69" s="153"/>
      <c r="AL69" s="215"/>
    </row>
    <row r="70" spans="3:38" ht="42" customHeight="1">
      <c r="C70" s="296" t="s">
        <v>148</v>
      </c>
      <c r="D70" s="298"/>
      <c r="E70" s="277" t="s">
        <v>563</v>
      </c>
      <c r="F70" s="278"/>
      <c r="G70" s="278"/>
      <c r="H70" s="278"/>
      <c r="I70" s="279"/>
      <c r="J70" s="310" t="s">
        <v>577</v>
      </c>
      <c r="K70" s="314"/>
      <c r="L70" s="314"/>
      <c r="M70" s="314"/>
      <c r="N70" s="314"/>
      <c r="O70" s="314"/>
      <c r="P70" s="314"/>
      <c r="Q70" s="314"/>
      <c r="R70" s="314"/>
      <c r="S70" s="314"/>
      <c r="T70" s="314"/>
      <c r="U70" s="314"/>
      <c r="V70" s="315"/>
      <c r="W70" s="277">
        <v>634</v>
      </c>
      <c r="X70" s="279"/>
      <c r="Y70" s="470"/>
      <c r="Z70" s="471"/>
      <c r="AA70" s="471"/>
      <c r="AB70" s="472"/>
      <c r="AC70" s="470"/>
      <c r="AD70" s="471"/>
      <c r="AE70" s="471"/>
      <c r="AF70" s="472"/>
      <c r="AG70" s="19"/>
      <c r="AJ70" s="153"/>
      <c r="AK70" s="153"/>
      <c r="AL70" s="215"/>
    </row>
    <row r="71" spans="3:38" ht="42" customHeight="1">
      <c r="C71" s="296" t="s">
        <v>150</v>
      </c>
      <c r="D71" s="298"/>
      <c r="E71" s="277" t="s">
        <v>549</v>
      </c>
      <c r="F71" s="278"/>
      <c r="G71" s="278"/>
      <c r="H71" s="278"/>
      <c r="I71" s="279"/>
      <c r="J71" s="310" t="s">
        <v>578</v>
      </c>
      <c r="K71" s="314"/>
      <c r="L71" s="314"/>
      <c r="M71" s="314"/>
      <c r="N71" s="314"/>
      <c r="O71" s="314"/>
      <c r="P71" s="314"/>
      <c r="Q71" s="314"/>
      <c r="R71" s="314"/>
      <c r="S71" s="314"/>
      <c r="T71" s="314"/>
      <c r="U71" s="314"/>
      <c r="V71" s="315"/>
      <c r="W71" s="277">
        <v>635</v>
      </c>
      <c r="X71" s="279"/>
      <c r="Y71" s="470"/>
      <c r="Z71" s="471"/>
      <c r="AA71" s="471"/>
      <c r="AB71" s="472"/>
      <c r="AC71" s="470"/>
      <c r="AD71" s="471"/>
      <c r="AE71" s="471"/>
      <c r="AF71" s="472"/>
      <c r="AG71" s="19"/>
      <c r="AJ71" s="153"/>
      <c r="AK71" s="153"/>
      <c r="AL71" s="215"/>
    </row>
    <row r="72" spans="3:38" s="5" customFormat="1" ht="2.4500000000000002" customHeight="1">
      <c r="C72" s="211"/>
      <c r="D72" s="211"/>
      <c r="E72" s="219"/>
      <c r="F72" s="219"/>
      <c r="G72" s="219"/>
      <c r="H72" s="219"/>
      <c r="I72" s="219"/>
      <c r="J72" s="238"/>
      <c r="K72" s="238"/>
      <c r="L72" s="238"/>
      <c r="M72" s="238"/>
      <c r="N72" s="238"/>
      <c r="O72" s="238"/>
      <c r="P72" s="238"/>
      <c r="Q72" s="238"/>
      <c r="R72" s="238"/>
      <c r="S72" s="238"/>
      <c r="T72" s="238"/>
      <c r="U72" s="238"/>
      <c r="V72" s="238"/>
      <c r="W72" s="219"/>
      <c r="X72" s="219"/>
      <c r="Y72" s="117"/>
      <c r="Z72" s="117"/>
      <c r="AA72" s="117"/>
      <c r="AB72" s="117"/>
      <c r="AC72" s="117"/>
      <c r="AD72" s="117"/>
      <c r="AE72" s="117"/>
      <c r="AF72" s="117"/>
      <c r="AG72" s="20"/>
      <c r="AJ72" s="153"/>
      <c r="AK72" s="153"/>
      <c r="AL72" s="215"/>
    </row>
    <row r="73" spans="3:38" s="5" customFormat="1" ht="15" customHeight="1">
      <c r="C73" s="487" t="s">
        <v>38</v>
      </c>
      <c r="D73" s="488"/>
      <c r="E73" s="491" t="s">
        <v>527</v>
      </c>
      <c r="F73" s="492"/>
      <c r="G73" s="492"/>
      <c r="H73" s="492"/>
      <c r="I73" s="493"/>
      <c r="J73" s="423" t="s">
        <v>40</v>
      </c>
      <c r="K73" s="424"/>
      <c r="L73" s="424"/>
      <c r="M73" s="424"/>
      <c r="N73" s="424"/>
      <c r="O73" s="424"/>
      <c r="P73" s="424"/>
      <c r="Q73" s="424"/>
      <c r="R73" s="424"/>
      <c r="S73" s="424"/>
      <c r="T73" s="424"/>
      <c r="U73" s="424"/>
      <c r="V73" s="479"/>
      <c r="W73" s="317" t="s">
        <v>528</v>
      </c>
      <c r="X73" s="319"/>
      <c r="Y73" s="327" t="s">
        <v>42</v>
      </c>
      <c r="Z73" s="328"/>
      <c r="AA73" s="328"/>
      <c r="AB73" s="328"/>
      <c r="AC73" s="328"/>
      <c r="AD73" s="328"/>
      <c r="AE73" s="328"/>
      <c r="AF73" s="329"/>
      <c r="AG73" s="20"/>
      <c r="AJ73" s="469" t="s">
        <v>526</v>
      </c>
      <c r="AK73" s="469"/>
      <c r="AL73" s="215"/>
    </row>
    <row r="74" spans="3:38" s="5" customFormat="1" ht="25.9" customHeight="1">
      <c r="C74" s="489"/>
      <c r="D74" s="490"/>
      <c r="E74" s="494"/>
      <c r="F74" s="495"/>
      <c r="G74" s="495"/>
      <c r="H74" s="495"/>
      <c r="I74" s="496"/>
      <c r="J74" s="426"/>
      <c r="K74" s="427"/>
      <c r="L74" s="427"/>
      <c r="M74" s="427"/>
      <c r="N74" s="427"/>
      <c r="O74" s="427"/>
      <c r="P74" s="427"/>
      <c r="Q74" s="427"/>
      <c r="R74" s="427"/>
      <c r="S74" s="427"/>
      <c r="T74" s="427"/>
      <c r="U74" s="427"/>
      <c r="V74" s="480"/>
      <c r="W74" s="320"/>
      <c r="X74" s="322"/>
      <c r="Y74" s="500" t="s">
        <v>43</v>
      </c>
      <c r="Z74" s="501"/>
      <c r="AA74" s="501"/>
      <c r="AB74" s="502"/>
      <c r="AC74" s="500" t="s">
        <v>44</v>
      </c>
      <c r="AD74" s="501"/>
      <c r="AE74" s="501"/>
      <c r="AF74" s="502"/>
      <c r="AG74" s="20"/>
      <c r="AJ74" s="157" t="s">
        <v>370</v>
      </c>
      <c r="AK74" s="157" t="s">
        <v>10</v>
      </c>
      <c r="AL74" s="215"/>
    </row>
    <row r="75" spans="3:38" s="5" customFormat="1" ht="10.5" customHeight="1">
      <c r="C75" s="276">
        <v>1</v>
      </c>
      <c r="D75" s="276"/>
      <c r="E75" s="277">
        <v>2</v>
      </c>
      <c r="F75" s="278"/>
      <c r="G75" s="278"/>
      <c r="H75" s="278"/>
      <c r="I75" s="278"/>
      <c r="J75" s="277">
        <v>3</v>
      </c>
      <c r="K75" s="278"/>
      <c r="L75" s="278"/>
      <c r="M75" s="278"/>
      <c r="N75" s="278"/>
      <c r="O75" s="278"/>
      <c r="P75" s="278"/>
      <c r="Q75" s="278"/>
      <c r="R75" s="278"/>
      <c r="S75" s="278"/>
      <c r="T75" s="278"/>
      <c r="U75" s="278"/>
      <c r="V75" s="279"/>
      <c r="W75" s="483">
        <v>4</v>
      </c>
      <c r="X75" s="483"/>
      <c r="Y75" s="484">
        <v>5</v>
      </c>
      <c r="Z75" s="485"/>
      <c r="AA75" s="485"/>
      <c r="AB75" s="486"/>
      <c r="AC75" s="484">
        <v>6</v>
      </c>
      <c r="AD75" s="485"/>
      <c r="AE75" s="485"/>
      <c r="AF75" s="486"/>
      <c r="AG75" s="20"/>
      <c r="AJ75" s="153"/>
      <c r="AK75" s="153"/>
      <c r="AL75" s="215"/>
    </row>
    <row r="76" spans="3:38" ht="31.5" customHeight="1">
      <c r="C76" s="296" t="s">
        <v>155</v>
      </c>
      <c r="D76" s="298"/>
      <c r="E76" s="277"/>
      <c r="F76" s="278"/>
      <c r="G76" s="278"/>
      <c r="H76" s="278"/>
      <c r="I76" s="279"/>
      <c r="J76" s="310" t="s">
        <v>579</v>
      </c>
      <c r="K76" s="314"/>
      <c r="L76" s="314"/>
      <c r="M76" s="314"/>
      <c r="N76" s="314"/>
      <c r="O76" s="314"/>
      <c r="P76" s="314"/>
      <c r="Q76" s="314"/>
      <c r="R76" s="314"/>
      <c r="S76" s="314"/>
      <c r="T76" s="314"/>
      <c r="U76" s="314"/>
      <c r="V76" s="315"/>
      <c r="W76" s="277">
        <v>636</v>
      </c>
      <c r="X76" s="279"/>
      <c r="Y76" s="311">
        <f>IF(Y69+Y70-Y71&gt;AJ76,AJ76,Y69+Y70-Y71)</f>
        <v>0</v>
      </c>
      <c r="Z76" s="312"/>
      <c r="AA76" s="312"/>
      <c r="AB76" s="313"/>
      <c r="AC76" s="311">
        <f>IF(AC69+AC70-AC71&gt;AK76,AK76,AC69+AC70-AC71)</f>
        <v>0</v>
      </c>
      <c r="AD76" s="312"/>
      <c r="AE76" s="312"/>
      <c r="AF76" s="313"/>
      <c r="AG76" s="19"/>
      <c r="AJ76" s="158">
        <f>'Биланс на состојба'!V27</f>
        <v>0</v>
      </c>
      <c r="AK76" s="158">
        <f>'Биланс на состојба'!AE27</f>
        <v>0</v>
      </c>
      <c r="AL76" s="215"/>
    </row>
    <row r="77" spans="3:38" s="71" customFormat="1" ht="32.25" customHeight="1">
      <c r="C77" s="330"/>
      <c r="D77" s="331"/>
      <c r="E77" s="332"/>
      <c r="F77" s="333"/>
      <c r="G77" s="333"/>
      <c r="H77" s="333"/>
      <c r="I77" s="334"/>
      <c r="J77" s="335" t="s">
        <v>580</v>
      </c>
      <c r="K77" s="481"/>
      <c r="L77" s="481"/>
      <c r="M77" s="481"/>
      <c r="N77" s="481"/>
      <c r="O77" s="481"/>
      <c r="P77" s="481"/>
      <c r="Q77" s="481"/>
      <c r="R77" s="481"/>
      <c r="S77" s="481"/>
      <c r="T77" s="481"/>
      <c r="U77" s="481"/>
      <c r="V77" s="482"/>
      <c r="W77" s="332"/>
      <c r="X77" s="334"/>
      <c r="Y77" s="311"/>
      <c r="Z77" s="312"/>
      <c r="AA77" s="312"/>
      <c r="AB77" s="313"/>
      <c r="AC77" s="311"/>
      <c r="AD77" s="312"/>
      <c r="AE77" s="312"/>
      <c r="AF77" s="313"/>
      <c r="AG77" s="118"/>
      <c r="AJ77" s="160"/>
      <c r="AK77" s="160"/>
      <c r="AL77" s="119"/>
    </row>
    <row r="78" spans="3:38" ht="27" customHeight="1">
      <c r="C78" s="296" t="s">
        <v>158</v>
      </c>
      <c r="D78" s="298"/>
      <c r="E78" s="296" t="s">
        <v>71</v>
      </c>
      <c r="F78" s="297"/>
      <c r="G78" s="297"/>
      <c r="H78" s="297"/>
      <c r="I78" s="298"/>
      <c r="J78" s="310" t="s">
        <v>581</v>
      </c>
      <c r="K78" s="314"/>
      <c r="L78" s="314"/>
      <c r="M78" s="314"/>
      <c r="N78" s="314"/>
      <c r="O78" s="314"/>
      <c r="P78" s="314"/>
      <c r="Q78" s="314"/>
      <c r="R78" s="314"/>
      <c r="S78" s="314"/>
      <c r="T78" s="314"/>
      <c r="U78" s="314"/>
      <c r="V78" s="315"/>
      <c r="W78" s="277">
        <v>637</v>
      </c>
      <c r="X78" s="279"/>
      <c r="Y78" s="470"/>
      <c r="Z78" s="471"/>
      <c r="AA78" s="471"/>
      <c r="AB78" s="472"/>
      <c r="AC78" s="470"/>
      <c r="AD78" s="471"/>
      <c r="AE78" s="471"/>
      <c r="AF78" s="472"/>
      <c r="AG78" s="19"/>
      <c r="AJ78" s="153"/>
      <c r="AK78" s="153"/>
      <c r="AL78" s="215"/>
    </row>
    <row r="79" spans="3:38" ht="31.5" customHeight="1">
      <c r="C79" s="296" t="s">
        <v>161</v>
      </c>
      <c r="D79" s="298"/>
      <c r="E79" s="277" t="s">
        <v>582</v>
      </c>
      <c r="F79" s="278"/>
      <c r="G79" s="278"/>
      <c r="H79" s="278"/>
      <c r="I79" s="279"/>
      <c r="J79" s="310" t="s">
        <v>583</v>
      </c>
      <c r="K79" s="314"/>
      <c r="L79" s="314"/>
      <c r="M79" s="314"/>
      <c r="N79" s="314"/>
      <c r="O79" s="314"/>
      <c r="P79" s="314"/>
      <c r="Q79" s="314"/>
      <c r="R79" s="314"/>
      <c r="S79" s="314"/>
      <c r="T79" s="314"/>
      <c r="U79" s="314"/>
      <c r="V79" s="315"/>
      <c r="W79" s="277">
        <v>638</v>
      </c>
      <c r="X79" s="279"/>
      <c r="Y79" s="470"/>
      <c r="Z79" s="471"/>
      <c r="AA79" s="471"/>
      <c r="AB79" s="472"/>
      <c r="AC79" s="470"/>
      <c r="AD79" s="471"/>
      <c r="AE79" s="471"/>
      <c r="AF79" s="472"/>
      <c r="AG79" s="19"/>
      <c r="AJ79" s="153"/>
      <c r="AK79" s="153"/>
      <c r="AL79" s="215"/>
    </row>
    <row r="80" spans="3:38" ht="31.5" customHeight="1">
      <c r="C80" s="296" t="s">
        <v>164</v>
      </c>
      <c r="D80" s="298"/>
      <c r="E80" s="277"/>
      <c r="F80" s="278"/>
      <c r="G80" s="278"/>
      <c r="H80" s="278"/>
      <c r="I80" s="279"/>
      <c r="J80" s="310" t="s">
        <v>584</v>
      </c>
      <c r="K80" s="314"/>
      <c r="L80" s="314"/>
      <c r="M80" s="314"/>
      <c r="N80" s="314"/>
      <c r="O80" s="314"/>
      <c r="P80" s="314"/>
      <c r="Q80" s="314"/>
      <c r="R80" s="314"/>
      <c r="S80" s="314"/>
      <c r="T80" s="314"/>
      <c r="U80" s="314"/>
      <c r="V80" s="315"/>
      <c r="W80" s="277">
        <v>639</v>
      </c>
      <c r="X80" s="279"/>
      <c r="Y80" s="476">
        <f>IF(Y78+Y79&gt;AJ80,AJ80,Y78+Y79)</f>
        <v>0</v>
      </c>
      <c r="Z80" s="477"/>
      <c r="AA80" s="477"/>
      <c r="AB80" s="478"/>
      <c r="AC80" s="476">
        <f>IF(AC78+AC79&gt;AK80,AK80,AC78+AC79)</f>
        <v>0</v>
      </c>
      <c r="AD80" s="477"/>
      <c r="AE80" s="477"/>
      <c r="AF80" s="478"/>
      <c r="AG80" s="19"/>
      <c r="AJ80" s="158">
        <f>'Биланс на состојба'!V29</f>
        <v>37595936</v>
      </c>
      <c r="AK80" s="158">
        <f>'Биланс на состојба'!AE29</f>
        <v>35400324</v>
      </c>
      <c r="AL80" s="215"/>
    </row>
    <row r="81" spans="3:38" ht="27" customHeight="1">
      <c r="C81" s="296" t="s">
        <v>169</v>
      </c>
      <c r="D81" s="298"/>
      <c r="E81" s="296" t="s">
        <v>74</v>
      </c>
      <c r="F81" s="297"/>
      <c r="G81" s="297"/>
      <c r="H81" s="297"/>
      <c r="I81" s="298"/>
      <c r="J81" s="310" t="s">
        <v>585</v>
      </c>
      <c r="K81" s="314"/>
      <c r="L81" s="314"/>
      <c r="M81" s="314"/>
      <c r="N81" s="314"/>
      <c r="O81" s="314"/>
      <c r="P81" s="314"/>
      <c r="Q81" s="314"/>
      <c r="R81" s="314"/>
      <c r="S81" s="314"/>
      <c r="T81" s="314"/>
      <c r="U81" s="314"/>
      <c r="V81" s="315"/>
      <c r="W81" s="277">
        <v>640</v>
      </c>
      <c r="X81" s="279"/>
      <c r="Y81" s="470"/>
      <c r="Z81" s="471"/>
      <c r="AA81" s="471"/>
      <c r="AB81" s="472"/>
      <c r="AC81" s="470"/>
      <c r="AD81" s="471"/>
      <c r="AE81" s="471"/>
      <c r="AF81" s="472"/>
      <c r="AG81" s="19"/>
      <c r="AJ81" s="153"/>
      <c r="AK81" s="153"/>
      <c r="AL81" s="215"/>
    </row>
    <row r="82" spans="3:38" ht="31.5" customHeight="1">
      <c r="C82" s="296" t="s">
        <v>172</v>
      </c>
      <c r="D82" s="298"/>
      <c r="E82" s="277" t="s">
        <v>582</v>
      </c>
      <c r="F82" s="278"/>
      <c r="G82" s="278"/>
      <c r="H82" s="278"/>
      <c r="I82" s="279"/>
      <c r="J82" s="310" t="s">
        <v>586</v>
      </c>
      <c r="K82" s="314"/>
      <c r="L82" s="314"/>
      <c r="M82" s="314"/>
      <c r="N82" s="314"/>
      <c r="O82" s="314"/>
      <c r="P82" s="314"/>
      <c r="Q82" s="314"/>
      <c r="R82" s="314"/>
      <c r="S82" s="314"/>
      <c r="T82" s="314"/>
      <c r="U82" s="314"/>
      <c r="V82" s="315"/>
      <c r="W82" s="277">
        <v>641</v>
      </c>
      <c r="X82" s="279"/>
      <c r="Y82" s="470"/>
      <c r="Z82" s="471"/>
      <c r="AA82" s="471"/>
      <c r="AB82" s="472"/>
      <c r="AC82" s="470"/>
      <c r="AD82" s="471"/>
      <c r="AE82" s="471"/>
      <c r="AF82" s="472"/>
      <c r="AG82" s="19"/>
      <c r="AJ82" s="153"/>
      <c r="AK82" s="153"/>
      <c r="AL82" s="215"/>
    </row>
    <row r="83" spans="3:38" ht="31.5" customHeight="1">
      <c r="C83" s="296" t="s">
        <v>175</v>
      </c>
      <c r="D83" s="298"/>
      <c r="E83" s="277"/>
      <c r="F83" s="278"/>
      <c r="G83" s="278"/>
      <c r="H83" s="278"/>
      <c r="I83" s="279"/>
      <c r="J83" s="310" t="s">
        <v>587</v>
      </c>
      <c r="K83" s="314"/>
      <c r="L83" s="314"/>
      <c r="M83" s="314"/>
      <c r="N83" s="314"/>
      <c r="O83" s="314"/>
      <c r="P83" s="314"/>
      <c r="Q83" s="314"/>
      <c r="R83" s="314"/>
      <c r="S83" s="314"/>
      <c r="T83" s="314"/>
      <c r="U83" s="314"/>
      <c r="V83" s="315"/>
      <c r="W83" s="277">
        <v>642</v>
      </c>
      <c r="X83" s="279"/>
      <c r="Y83" s="311">
        <f>IF(Y81+Y82&gt;AJ83,AJ83,Y81+Y82)</f>
        <v>0</v>
      </c>
      <c r="Z83" s="312"/>
      <c r="AA83" s="312"/>
      <c r="AB83" s="313"/>
      <c r="AC83" s="311">
        <f>IF(AC81+AC82&gt;AK83,AK83,AC81+AC82)</f>
        <v>0</v>
      </c>
      <c r="AD83" s="312"/>
      <c r="AE83" s="312"/>
      <c r="AF83" s="313"/>
      <c r="AG83" s="19"/>
      <c r="AJ83" s="158">
        <f>'Биланс на состојба'!V29</f>
        <v>37595936</v>
      </c>
      <c r="AK83" s="158">
        <f>'Биланс на состојба'!AE29</f>
        <v>35400324</v>
      </c>
      <c r="AL83" s="215"/>
    </row>
    <row r="84" spans="3:38" ht="48" customHeight="1">
      <c r="C84" s="296" t="s">
        <v>178</v>
      </c>
      <c r="D84" s="298"/>
      <c r="E84" s="296" t="s">
        <v>94</v>
      </c>
      <c r="F84" s="297"/>
      <c r="G84" s="297"/>
      <c r="H84" s="297"/>
      <c r="I84" s="298"/>
      <c r="J84" s="310" t="s">
        <v>588</v>
      </c>
      <c r="K84" s="314"/>
      <c r="L84" s="314"/>
      <c r="M84" s="314"/>
      <c r="N84" s="314"/>
      <c r="O84" s="314"/>
      <c r="P84" s="314"/>
      <c r="Q84" s="314"/>
      <c r="R84" s="314"/>
      <c r="S84" s="314"/>
      <c r="T84" s="314"/>
      <c r="U84" s="314"/>
      <c r="V84" s="315"/>
      <c r="W84" s="277">
        <v>643</v>
      </c>
      <c r="X84" s="279"/>
      <c r="Y84" s="470"/>
      <c r="Z84" s="471"/>
      <c r="AA84" s="471"/>
      <c r="AB84" s="472"/>
      <c r="AC84" s="470"/>
      <c r="AD84" s="471"/>
      <c r="AE84" s="471"/>
      <c r="AF84" s="472"/>
      <c r="AG84" s="19"/>
      <c r="AJ84" s="153"/>
      <c r="AK84" s="153"/>
      <c r="AL84" s="215"/>
    </row>
    <row r="85" spans="3:38" ht="24.75" customHeight="1">
      <c r="C85" s="296"/>
      <c r="D85" s="298"/>
      <c r="E85" s="277"/>
      <c r="F85" s="278"/>
      <c r="G85" s="278"/>
      <c r="H85" s="278"/>
      <c r="I85" s="279"/>
      <c r="J85" s="466" t="s">
        <v>589</v>
      </c>
      <c r="K85" s="336"/>
      <c r="L85" s="336"/>
      <c r="M85" s="336"/>
      <c r="N85" s="336"/>
      <c r="O85" s="336"/>
      <c r="P85" s="336"/>
      <c r="Q85" s="336"/>
      <c r="R85" s="336"/>
      <c r="S85" s="336"/>
      <c r="T85" s="336"/>
      <c r="U85" s="336"/>
      <c r="V85" s="337"/>
      <c r="W85" s="277"/>
      <c r="X85" s="279"/>
      <c r="Y85" s="311"/>
      <c r="Z85" s="312"/>
      <c r="AA85" s="312"/>
      <c r="AB85" s="313"/>
      <c r="AC85" s="311"/>
      <c r="AD85" s="312"/>
      <c r="AE85" s="312"/>
      <c r="AF85" s="313"/>
      <c r="AG85" s="19"/>
      <c r="AL85" s="215"/>
    </row>
    <row r="86" spans="3:38" ht="31.5" customHeight="1">
      <c r="C86" s="296" t="s">
        <v>181</v>
      </c>
      <c r="D86" s="298"/>
      <c r="E86" s="277" t="s">
        <v>590</v>
      </c>
      <c r="F86" s="278"/>
      <c r="G86" s="278"/>
      <c r="H86" s="278"/>
      <c r="I86" s="279"/>
      <c r="J86" s="310" t="s">
        <v>591</v>
      </c>
      <c r="K86" s="300"/>
      <c r="L86" s="300"/>
      <c r="M86" s="300"/>
      <c r="N86" s="300"/>
      <c r="O86" s="300"/>
      <c r="P86" s="300"/>
      <c r="Q86" s="300"/>
      <c r="R86" s="300"/>
      <c r="S86" s="300"/>
      <c r="T86" s="300"/>
      <c r="U86" s="300"/>
      <c r="V86" s="301"/>
      <c r="W86" s="277">
        <v>644</v>
      </c>
      <c r="X86" s="279"/>
      <c r="Y86" s="307"/>
      <c r="Z86" s="308"/>
      <c r="AA86" s="308"/>
      <c r="AB86" s="308"/>
      <c r="AC86" s="307"/>
      <c r="AD86" s="308"/>
      <c r="AE86" s="308"/>
      <c r="AF86" s="309"/>
      <c r="AG86" s="19"/>
      <c r="AL86" s="215"/>
    </row>
    <row r="87" spans="3:38" ht="42.6" customHeight="1">
      <c r="C87" s="461" t="s">
        <v>184</v>
      </c>
      <c r="D87" s="462"/>
      <c r="E87" s="463" t="s">
        <v>592</v>
      </c>
      <c r="F87" s="464"/>
      <c r="G87" s="464"/>
      <c r="H87" s="464"/>
      <c r="I87" s="465"/>
      <c r="J87" s="538" t="s">
        <v>593</v>
      </c>
      <c r="K87" s="539"/>
      <c r="L87" s="539"/>
      <c r="M87" s="539"/>
      <c r="N87" s="539"/>
      <c r="O87" s="539"/>
      <c r="P87" s="539"/>
      <c r="Q87" s="539"/>
      <c r="R87" s="539"/>
      <c r="S87" s="539"/>
      <c r="T87" s="539"/>
      <c r="U87" s="539"/>
      <c r="V87" s="540"/>
      <c r="W87" s="463">
        <v>645</v>
      </c>
      <c r="X87" s="465"/>
      <c r="Y87" s="385"/>
      <c r="Z87" s="386"/>
      <c r="AA87" s="386"/>
      <c r="AB87" s="387"/>
      <c r="AC87" s="385"/>
      <c r="AD87" s="386"/>
      <c r="AE87" s="386"/>
      <c r="AF87" s="387"/>
      <c r="AG87" s="19"/>
      <c r="AL87" s="215"/>
    </row>
    <row r="88" spans="3:38" ht="48" customHeight="1">
      <c r="C88" s="461" t="s">
        <v>187</v>
      </c>
      <c r="D88" s="462"/>
      <c r="E88" s="463" t="s">
        <v>594</v>
      </c>
      <c r="F88" s="464"/>
      <c r="G88" s="464"/>
      <c r="H88" s="464"/>
      <c r="I88" s="465"/>
      <c r="J88" s="538" t="s">
        <v>595</v>
      </c>
      <c r="K88" s="539"/>
      <c r="L88" s="539"/>
      <c r="M88" s="539"/>
      <c r="N88" s="539"/>
      <c r="O88" s="539"/>
      <c r="P88" s="539"/>
      <c r="Q88" s="539"/>
      <c r="R88" s="539"/>
      <c r="S88" s="539"/>
      <c r="T88" s="539"/>
      <c r="U88" s="539"/>
      <c r="V88" s="540"/>
      <c r="W88" s="463">
        <v>646</v>
      </c>
      <c r="X88" s="465"/>
      <c r="Y88" s="385"/>
      <c r="Z88" s="386"/>
      <c r="AA88" s="386"/>
      <c r="AB88" s="387"/>
      <c r="AC88" s="385"/>
      <c r="AD88" s="386"/>
      <c r="AE88" s="386"/>
      <c r="AF88" s="387"/>
      <c r="AG88" s="19"/>
      <c r="AL88" s="215"/>
    </row>
    <row r="89" spans="3:38" ht="48" customHeight="1">
      <c r="C89" s="461" t="s">
        <v>190</v>
      </c>
      <c r="D89" s="462"/>
      <c r="E89" s="463"/>
      <c r="F89" s="464"/>
      <c r="G89" s="464"/>
      <c r="H89" s="464"/>
      <c r="I89" s="465"/>
      <c r="J89" s="538" t="s">
        <v>596</v>
      </c>
      <c r="K89" s="539"/>
      <c r="L89" s="539"/>
      <c r="M89" s="539"/>
      <c r="N89" s="539"/>
      <c r="O89" s="539"/>
      <c r="P89" s="539"/>
      <c r="Q89" s="539"/>
      <c r="R89" s="539"/>
      <c r="S89" s="539"/>
      <c r="T89" s="539"/>
      <c r="U89" s="539"/>
      <c r="V89" s="540"/>
      <c r="W89" s="463">
        <v>647</v>
      </c>
      <c r="X89" s="465"/>
      <c r="Y89" s="473">
        <f>IF(Y86+Y87-Y88&gt;AJ89,AJ89,Y86+Y87-Y88)</f>
        <v>0</v>
      </c>
      <c r="Z89" s="474"/>
      <c r="AA89" s="474"/>
      <c r="AB89" s="475"/>
      <c r="AC89" s="473">
        <f>IF(AC86+AC87-AC88&gt;AK89,AK89,AC86+AC87-AC88)</f>
        <v>0</v>
      </c>
      <c r="AD89" s="474"/>
      <c r="AE89" s="474"/>
      <c r="AF89" s="475"/>
      <c r="AG89" s="19"/>
      <c r="AJ89" s="158">
        <f>'Биланс на состојба'!V37</f>
        <v>11188468</v>
      </c>
      <c r="AK89" s="158">
        <f>'Биланс на состојба'!AE37</f>
        <v>8128625</v>
      </c>
      <c r="AL89" s="215"/>
    </row>
    <row r="90" spans="3:38" ht="31.5" customHeight="1">
      <c r="C90" s="296" t="s">
        <v>193</v>
      </c>
      <c r="D90" s="298"/>
      <c r="E90" s="277">
        <v>22</v>
      </c>
      <c r="F90" s="278"/>
      <c r="G90" s="278"/>
      <c r="H90" s="278"/>
      <c r="I90" s="279"/>
      <c r="J90" s="310" t="s">
        <v>597</v>
      </c>
      <c r="K90" s="300"/>
      <c r="L90" s="300"/>
      <c r="M90" s="300"/>
      <c r="N90" s="300"/>
      <c r="O90" s="300"/>
      <c r="P90" s="300"/>
      <c r="Q90" s="300"/>
      <c r="R90" s="300"/>
      <c r="S90" s="300"/>
      <c r="T90" s="300"/>
      <c r="U90" s="300"/>
      <c r="V90" s="301"/>
      <c r="W90" s="277">
        <v>648</v>
      </c>
      <c r="X90" s="279"/>
      <c r="Y90" s="307">
        <v>10779154</v>
      </c>
      <c r="Z90" s="308"/>
      <c r="AA90" s="308"/>
      <c r="AB90" s="309"/>
      <c r="AC90" s="307">
        <v>11110807</v>
      </c>
      <c r="AD90" s="308"/>
      <c r="AE90" s="308"/>
      <c r="AF90" s="309"/>
      <c r="AG90" s="19"/>
      <c r="AL90" s="215"/>
    </row>
    <row r="91" spans="3:38" ht="31.5" customHeight="1">
      <c r="C91" s="296" t="s">
        <v>196</v>
      </c>
      <c r="D91" s="298"/>
      <c r="E91" s="277" t="s">
        <v>592</v>
      </c>
      <c r="F91" s="278"/>
      <c r="G91" s="278"/>
      <c r="H91" s="278"/>
      <c r="I91" s="279"/>
      <c r="J91" s="310" t="s">
        <v>598</v>
      </c>
      <c r="K91" s="300"/>
      <c r="L91" s="300"/>
      <c r="M91" s="300"/>
      <c r="N91" s="300"/>
      <c r="O91" s="300"/>
      <c r="P91" s="300"/>
      <c r="Q91" s="300"/>
      <c r="R91" s="300"/>
      <c r="S91" s="300"/>
      <c r="T91" s="300"/>
      <c r="U91" s="300"/>
      <c r="V91" s="301"/>
      <c r="W91" s="277">
        <v>649</v>
      </c>
      <c r="X91" s="279"/>
      <c r="Y91" s="307">
        <v>60242</v>
      </c>
      <c r="Z91" s="308"/>
      <c r="AA91" s="308"/>
      <c r="AB91" s="309"/>
      <c r="AC91" s="307">
        <v>50083</v>
      </c>
      <c r="AD91" s="308"/>
      <c r="AE91" s="308"/>
      <c r="AF91" s="309"/>
      <c r="AG91" s="19"/>
      <c r="AL91" s="215"/>
    </row>
    <row r="92" spans="3:38" s="5" customFormat="1" ht="9" customHeight="1">
      <c r="C92" s="214"/>
      <c r="D92" s="214"/>
      <c r="E92" s="217"/>
      <c r="F92" s="217"/>
      <c r="G92" s="217"/>
      <c r="H92" s="217"/>
      <c r="I92" s="217"/>
      <c r="J92" s="236"/>
      <c r="K92" s="237"/>
      <c r="L92" s="237"/>
      <c r="M92" s="237"/>
      <c r="N92" s="237"/>
      <c r="O92" s="237"/>
      <c r="P92" s="237"/>
      <c r="Q92" s="237"/>
      <c r="R92" s="237"/>
      <c r="S92" s="237"/>
      <c r="T92" s="237"/>
      <c r="U92" s="237"/>
      <c r="V92" s="237"/>
      <c r="W92" s="219"/>
      <c r="X92" s="219"/>
      <c r="Y92" s="96"/>
      <c r="Z92" s="96"/>
      <c r="AA92" s="96"/>
      <c r="AB92" s="96"/>
      <c r="AC92" s="96"/>
      <c r="AD92" s="96"/>
      <c r="AE92" s="96"/>
      <c r="AF92" s="96"/>
      <c r="AG92" s="20"/>
      <c r="AJ92" s="151"/>
      <c r="AK92" s="96"/>
      <c r="AL92" s="215"/>
    </row>
    <row r="93" spans="3:38" s="51" customFormat="1" ht="33" customHeight="1">
      <c r="C93" s="513" t="s">
        <v>599</v>
      </c>
      <c r="D93" s="514"/>
      <c r="E93" s="514"/>
      <c r="F93" s="514"/>
      <c r="G93" s="514"/>
      <c r="H93" s="514"/>
      <c r="I93" s="514"/>
      <c r="J93" s="514"/>
      <c r="K93" s="514"/>
      <c r="L93" s="514"/>
      <c r="M93" s="514"/>
      <c r="N93" s="514"/>
      <c r="O93" s="514"/>
      <c r="P93" s="514"/>
      <c r="Q93" s="514"/>
      <c r="R93" s="514"/>
      <c r="S93" s="514"/>
      <c r="T93" s="514"/>
      <c r="U93" s="514"/>
      <c r="V93" s="514"/>
      <c r="W93" s="514"/>
      <c r="X93" s="514"/>
      <c r="Y93" s="514"/>
      <c r="Z93" s="514"/>
      <c r="AA93" s="514"/>
      <c r="AB93" s="514"/>
      <c r="AC93" s="514"/>
      <c r="AD93" s="514"/>
      <c r="AE93" s="514"/>
      <c r="AF93" s="514"/>
      <c r="AG93" s="52"/>
      <c r="AJ93" s="151"/>
      <c r="AK93" s="96"/>
      <c r="AL93" s="231"/>
    </row>
    <row r="94" spans="3:38" ht="13.9" customHeight="1">
      <c r="C94" s="515" t="s">
        <v>600</v>
      </c>
      <c r="D94" s="516"/>
      <c r="E94" s="516"/>
      <c r="F94" s="516"/>
      <c r="G94" s="516"/>
      <c r="H94" s="516"/>
      <c r="I94" s="516"/>
      <c r="J94" s="516"/>
      <c r="K94" s="516"/>
      <c r="L94" s="516"/>
      <c r="M94" s="516"/>
      <c r="N94" s="516"/>
      <c r="O94" s="516"/>
      <c r="P94" s="516"/>
      <c r="Q94" s="516"/>
      <c r="R94" s="516"/>
      <c r="S94" s="516"/>
      <c r="T94" s="516"/>
      <c r="U94" s="516"/>
      <c r="V94" s="516"/>
      <c r="W94" s="516"/>
      <c r="X94" s="516"/>
      <c r="Y94" s="516"/>
      <c r="Z94" s="516"/>
      <c r="AA94" s="516"/>
      <c r="AB94" s="516"/>
      <c r="AC94" s="516"/>
      <c r="AD94" s="516"/>
      <c r="AE94" s="516"/>
      <c r="AF94" s="516"/>
      <c r="AG94" s="19"/>
      <c r="AL94" s="215"/>
    </row>
    <row r="95" spans="3:38" ht="3" customHeight="1">
      <c r="C95" s="232"/>
      <c r="D95" s="233"/>
      <c r="E95" s="233"/>
      <c r="F95" s="233"/>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3"/>
      <c r="AE95" s="233"/>
      <c r="AF95" s="233"/>
      <c r="AG95" s="19"/>
      <c r="AL95" s="215"/>
    </row>
    <row r="96" spans="3:38" ht="15" customHeight="1">
      <c r="C96" s="487" t="s">
        <v>38</v>
      </c>
      <c r="D96" s="488"/>
      <c r="E96" s="491" t="s">
        <v>527</v>
      </c>
      <c r="F96" s="492"/>
      <c r="G96" s="492"/>
      <c r="H96" s="492"/>
      <c r="I96" s="493"/>
      <c r="J96" s="423" t="s">
        <v>40</v>
      </c>
      <c r="K96" s="424"/>
      <c r="L96" s="424"/>
      <c r="M96" s="424"/>
      <c r="N96" s="424"/>
      <c r="O96" s="424"/>
      <c r="P96" s="424"/>
      <c r="Q96" s="424"/>
      <c r="R96" s="424"/>
      <c r="S96" s="424"/>
      <c r="T96" s="424"/>
      <c r="U96" s="424"/>
      <c r="V96" s="479"/>
      <c r="W96" s="317" t="s">
        <v>528</v>
      </c>
      <c r="X96" s="319"/>
      <c r="Y96" s="327" t="s">
        <v>42</v>
      </c>
      <c r="Z96" s="328"/>
      <c r="AA96" s="328"/>
      <c r="AB96" s="328"/>
      <c r="AC96" s="328"/>
      <c r="AD96" s="328"/>
      <c r="AE96" s="328"/>
      <c r="AF96" s="329"/>
      <c r="AI96" s="1"/>
      <c r="AJ96" s="469" t="s">
        <v>526</v>
      </c>
      <c r="AK96" s="469"/>
      <c r="AL96" s="345"/>
    </row>
    <row r="97" spans="3:38" ht="26.45" customHeight="1">
      <c r="C97" s="489"/>
      <c r="D97" s="490"/>
      <c r="E97" s="494"/>
      <c r="F97" s="495"/>
      <c r="G97" s="495"/>
      <c r="H97" s="495"/>
      <c r="I97" s="496"/>
      <c r="J97" s="426"/>
      <c r="K97" s="427"/>
      <c r="L97" s="427"/>
      <c r="M97" s="427"/>
      <c r="N97" s="427"/>
      <c r="O97" s="427"/>
      <c r="P97" s="427"/>
      <c r="Q97" s="427"/>
      <c r="R97" s="427"/>
      <c r="S97" s="427"/>
      <c r="T97" s="427"/>
      <c r="U97" s="427"/>
      <c r="V97" s="480"/>
      <c r="W97" s="320"/>
      <c r="X97" s="322"/>
      <c r="Y97" s="500" t="s">
        <v>43</v>
      </c>
      <c r="Z97" s="501"/>
      <c r="AA97" s="501"/>
      <c r="AB97" s="502"/>
      <c r="AC97" s="500" t="s">
        <v>44</v>
      </c>
      <c r="AD97" s="501"/>
      <c r="AE97" s="501"/>
      <c r="AF97" s="502"/>
      <c r="AJ97" s="157" t="s">
        <v>370</v>
      </c>
      <c r="AK97" s="157" t="s">
        <v>10</v>
      </c>
      <c r="AL97" s="345"/>
    </row>
    <row r="98" spans="3:38" s="19" customFormat="1" ht="10.5" customHeight="1">
      <c r="C98" s="276">
        <v>1</v>
      </c>
      <c r="D98" s="276"/>
      <c r="E98" s="277">
        <v>2</v>
      </c>
      <c r="F98" s="278"/>
      <c r="G98" s="278"/>
      <c r="H98" s="278"/>
      <c r="I98" s="278"/>
      <c r="J98" s="277">
        <v>3</v>
      </c>
      <c r="K98" s="278"/>
      <c r="L98" s="278"/>
      <c r="M98" s="278"/>
      <c r="N98" s="278"/>
      <c r="O98" s="278"/>
      <c r="P98" s="278"/>
      <c r="Q98" s="278"/>
      <c r="R98" s="278"/>
      <c r="S98" s="278"/>
      <c r="T98" s="278"/>
      <c r="U98" s="278"/>
      <c r="V98" s="279"/>
      <c r="W98" s="483">
        <v>4</v>
      </c>
      <c r="X98" s="483"/>
      <c r="Y98" s="484">
        <v>5</v>
      </c>
      <c r="Z98" s="485"/>
      <c r="AA98" s="485"/>
      <c r="AB98" s="486"/>
      <c r="AC98" s="484">
        <v>6</v>
      </c>
      <c r="AD98" s="485"/>
      <c r="AE98" s="485"/>
      <c r="AF98" s="486"/>
      <c r="AJ98" s="151"/>
      <c r="AK98" s="96"/>
      <c r="AL98" s="219"/>
    </row>
    <row r="99" spans="3:38" s="5" customFormat="1" ht="31.5" customHeight="1">
      <c r="C99" s="296" t="s">
        <v>201</v>
      </c>
      <c r="D99" s="298"/>
      <c r="E99" s="277" t="s">
        <v>594</v>
      </c>
      <c r="F99" s="278"/>
      <c r="G99" s="278"/>
      <c r="H99" s="278"/>
      <c r="I99" s="279"/>
      <c r="J99" s="310" t="s">
        <v>601</v>
      </c>
      <c r="K99" s="300"/>
      <c r="L99" s="300"/>
      <c r="M99" s="300"/>
      <c r="N99" s="300"/>
      <c r="O99" s="300"/>
      <c r="P99" s="300"/>
      <c r="Q99" s="300"/>
      <c r="R99" s="300"/>
      <c r="S99" s="300"/>
      <c r="T99" s="300"/>
      <c r="U99" s="300"/>
      <c r="V99" s="301"/>
      <c r="W99" s="277">
        <v>650</v>
      </c>
      <c r="X99" s="279"/>
      <c r="Y99" s="307">
        <v>9262038</v>
      </c>
      <c r="Z99" s="308"/>
      <c r="AA99" s="308"/>
      <c r="AB99" s="309"/>
      <c r="AC99" s="307">
        <v>9986530</v>
      </c>
      <c r="AD99" s="308"/>
      <c r="AE99" s="308"/>
      <c r="AF99" s="309"/>
      <c r="AG99" s="20"/>
      <c r="AJ99" s="151"/>
      <c r="AK99" s="96"/>
      <c r="AL99" s="224"/>
    </row>
    <row r="100" spans="3:38" s="5" customFormat="1" ht="31.5" customHeight="1">
      <c r="C100" s="296" t="s">
        <v>602</v>
      </c>
      <c r="D100" s="298"/>
      <c r="E100" s="277"/>
      <c r="F100" s="278"/>
      <c r="G100" s="278"/>
      <c r="H100" s="278"/>
      <c r="I100" s="279"/>
      <c r="J100" s="310" t="s">
        <v>603</v>
      </c>
      <c r="K100" s="300"/>
      <c r="L100" s="300"/>
      <c r="M100" s="300"/>
      <c r="N100" s="300"/>
      <c r="O100" s="300"/>
      <c r="P100" s="300"/>
      <c r="Q100" s="300"/>
      <c r="R100" s="300"/>
      <c r="S100" s="300"/>
      <c r="T100" s="300"/>
      <c r="U100" s="300"/>
      <c r="V100" s="301"/>
      <c r="W100" s="277">
        <v>651</v>
      </c>
      <c r="X100" s="279"/>
      <c r="Y100" s="311">
        <f>IF(Y90+Y91-Y99&gt;AJ100,AJ100,Y90+Y91-Y99)</f>
        <v>1577358</v>
      </c>
      <c r="Z100" s="312"/>
      <c r="AA100" s="312"/>
      <c r="AB100" s="313"/>
      <c r="AC100" s="311">
        <f>IF(AC90+AC91-AC99&gt;AK100,AK100,AC90+AC91-AC99)</f>
        <v>1174360</v>
      </c>
      <c r="AD100" s="312"/>
      <c r="AE100" s="312"/>
      <c r="AF100" s="313"/>
      <c r="AG100" s="20"/>
      <c r="AJ100" s="158">
        <f>'Биланс на состојба'!V37</f>
        <v>11188468</v>
      </c>
      <c r="AK100" s="158">
        <f>'Биланс на состојба'!AE37</f>
        <v>8128625</v>
      </c>
      <c r="AL100" s="161"/>
    </row>
    <row r="101" spans="3:38" s="5" customFormat="1" ht="31.5" customHeight="1">
      <c r="C101" s="296" t="s">
        <v>207</v>
      </c>
      <c r="D101" s="298"/>
      <c r="E101" s="296" t="s">
        <v>113</v>
      </c>
      <c r="F101" s="297"/>
      <c r="G101" s="297"/>
      <c r="H101" s="297"/>
      <c r="I101" s="298"/>
      <c r="J101" s="310" t="s">
        <v>604</v>
      </c>
      <c r="K101" s="300"/>
      <c r="L101" s="300"/>
      <c r="M101" s="300"/>
      <c r="N101" s="300"/>
      <c r="O101" s="300"/>
      <c r="P101" s="300"/>
      <c r="Q101" s="300"/>
      <c r="R101" s="300"/>
      <c r="S101" s="300"/>
      <c r="T101" s="300"/>
      <c r="U101" s="300"/>
      <c r="V101" s="301"/>
      <c r="W101" s="277">
        <v>652</v>
      </c>
      <c r="X101" s="279"/>
      <c r="Y101" s="307"/>
      <c r="Z101" s="308"/>
      <c r="AA101" s="308"/>
      <c r="AB101" s="309"/>
      <c r="AC101" s="307"/>
      <c r="AD101" s="308"/>
      <c r="AE101" s="308"/>
      <c r="AF101" s="309"/>
      <c r="AG101" s="20"/>
      <c r="AJ101" s="151"/>
      <c r="AK101" s="96"/>
      <c r="AL101" s="215"/>
    </row>
    <row r="102" spans="3:38" s="5" customFormat="1" ht="31.5" customHeight="1">
      <c r="C102" s="296" t="s">
        <v>210</v>
      </c>
      <c r="D102" s="298"/>
      <c r="E102" s="277" t="s">
        <v>592</v>
      </c>
      <c r="F102" s="278"/>
      <c r="G102" s="278"/>
      <c r="H102" s="278"/>
      <c r="I102" s="279"/>
      <c r="J102" s="310" t="s">
        <v>605</v>
      </c>
      <c r="K102" s="300"/>
      <c r="L102" s="300"/>
      <c r="M102" s="300"/>
      <c r="N102" s="300"/>
      <c r="O102" s="300"/>
      <c r="P102" s="300"/>
      <c r="Q102" s="300"/>
      <c r="R102" s="300"/>
      <c r="S102" s="300"/>
      <c r="T102" s="300"/>
      <c r="U102" s="300"/>
      <c r="V102" s="301"/>
      <c r="W102" s="277">
        <v>653</v>
      </c>
      <c r="X102" s="279"/>
      <c r="Y102" s="307"/>
      <c r="Z102" s="308"/>
      <c r="AA102" s="308"/>
      <c r="AB102" s="309"/>
      <c r="AC102" s="307"/>
      <c r="AD102" s="308"/>
      <c r="AE102" s="308"/>
      <c r="AF102" s="309"/>
      <c r="AG102" s="20"/>
      <c r="AJ102" s="151"/>
      <c r="AK102" s="96"/>
      <c r="AL102" s="215"/>
    </row>
    <row r="103" spans="3:38" s="5" customFormat="1" ht="31.5" customHeight="1">
      <c r="C103" s="296" t="s">
        <v>213</v>
      </c>
      <c r="D103" s="298"/>
      <c r="E103" s="277" t="s">
        <v>594</v>
      </c>
      <c r="F103" s="278"/>
      <c r="G103" s="278"/>
      <c r="H103" s="278"/>
      <c r="I103" s="279"/>
      <c r="J103" s="310" t="s">
        <v>606</v>
      </c>
      <c r="K103" s="300"/>
      <c r="L103" s="300"/>
      <c r="M103" s="300"/>
      <c r="N103" s="300"/>
      <c r="O103" s="300"/>
      <c r="P103" s="300"/>
      <c r="Q103" s="300"/>
      <c r="R103" s="300"/>
      <c r="S103" s="300"/>
      <c r="T103" s="300"/>
      <c r="U103" s="300"/>
      <c r="V103" s="301"/>
      <c r="W103" s="277">
        <v>654</v>
      </c>
      <c r="X103" s="279"/>
      <c r="Y103" s="307"/>
      <c r="Z103" s="308"/>
      <c r="AA103" s="308"/>
      <c r="AB103" s="309"/>
      <c r="AC103" s="307"/>
      <c r="AD103" s="308"/>
      <c r="AE103" s="308"/>
      <c r="AF103" s="309"/>
      <c r="AG103" s="20"/>
      <c r="AJ103" s="151"/>
      <c r="AK103" s="96"/>
      <c r="AL103" s="215"/>
    </row>
    <row r="104" spans="3:38" s="5" customFormat="1" ht="31.5" customHeight="1">
      <c r="C104" s="296" t="s">
        <v>220</v>
      </c>
      <c r="D104" s="298"/>
      <c r="E104" s="277"/>
      <c r="F104" s="278"/>
      <c r="G104" s="278"/>
      <c r="H104" s="278"/>
      <c r="I104" s="279"/>
      <c r="J104" s="310" t="s">
        <v>607</v>
      </c>
      <c r="K104" s="300"/>
      <c r="L104" s="300"/>
      <c r="M104" s="300"/>
      <c r="N104" s="300"/>
      <c r="O104" s="300"/>
      <c r="P104" s="300"/>
      <c r="Q104" s="300"/>
      <c r="R104" s="300"/>
      <c r="S104" s="300"/>
      <c r="T104" s="300"/>
      <c r="U104" s="300"/>
      <c r="V104" s="301"/>
      <c r="W104" s="277">
        <v>655</v>
      </c>
      <c r="X104" s="279"/>
      <c r="Y104" s="311">
        <f>IF(Y101+Y102-Y103&gt;AJ104,AJ104,Y101+Y102-Y103)</f>
        <v>0</v>
      </c>
      <c r="Z104" s="312"/>
      <c r="AA104" s="312"/>
      <c r="AB104" s="313"/>
      <c r="AC104" s="311">
        <f>IF(AC101-AC102-AC103&gt;AK104,AK104,AC101-AC102-AC103)</f>
        <v>0</v>
      </c>
      <c r="AD104" s="312"/>
      <c r="AE104" s="312"/>
      <c r="AF104" s="313"/>
      <c r="AG104" s="20"/>
      <c r="AJ104" s="158">
        <f>'Биланс на состојба'!V40</f>
        <v>0</v>
      </c>
      <c r="AK104" s="158">
        <f>'Биланс на состојба'!AE40</f>
        <v>0</v>
      </c>
      <c r="AL104" s="215"/>
    </row>
    <row r="105" spans="3:38" s="5" customFormat="1" ht="22.9" customHeight="1">
      <c r="C105" s="296" t="s">
        <v>463</v>
      </c>
      <c r="D105" s="298"/>
      <c r="E105" s="277"/>
      <c r="F105" s="278"/>
      <c r="G105" s="278"/>
      <c r="H105" s="278"/>
      <c r="I105" s="279"/>
      <c r="J105" s="310" t="s">
        <v>608</v>
      </c>
      <c r="K105" s="300"/>
      <c r="L105" s="300"/>
      <c r="M105" s="300"/>
      <c r="N105" s="300"/>
      <c r="O105" s="300"/>
      <c r="P105" s="300"/>
      <c r="Q105" s="300"/>
      <c r="R105" s="300"/>
      <c r="S105" s="300"/>
      <c r="T105" s="300"/>
      <c r="U105" s="300"/>
      <c r="V105" s="301"/>
      <c r="W105" s="277">
        <v>656</v>
      </c>
      <c r="X105" s="279"/>
      <c r="Y105" s="307"/>
      <c r="Z105" s="308"/>
      <c r="AA105" s="308"/>
      <c r="AB105" s="309"/>
      <c r="AC105" s="307"/>
      <c r="AD105" s="308"/>
      <c r="AE105" s="308"/>
      <c r="AF105" s="309"/>
      <c r="AG105" s="20"/>
      <c r="AJ105" s="151"/>
      <c r="AK105" s="96"/>
      <c r="AL105" s="215"/>
    </row>
    <row r="106" spans="3:38" s="5" customFormat="1" ht="22.9" customHeight="1">
      <c r="C106" s="296" t="s">
        <v>467</v>
      </c>
      <c r="D106" s="298"/>
      <c r="E106" s="277"/>
      <c r="F106" s="278"/>
      <c r="G106" s="278"/>
      <c r="H106" s="278"/>
      <c r="I106" s="279"/>
      <c r="J106" s="310" t="s">
        <v>609</v>
      </c>
      <c r="K106" s="300"/>
      <c r="L106" s="300"/>
      <c r="M106" s="300"/>
      <c r="N106" s="300"/>
      <c r="O106" s="300"/>
      <c r="P106" s="300"/>
      <c r="Q106" s="300"/>
      <c r="R106" s="300"/>
      <c r="S106" s="300"/>
      <c r="T106" s="300"/>
      <c r="U106" s="300"/>
      <c r="V106" s="301"/>
      <c r="W106" s="277">
        <v>657</v>
      </c>
      <c r="X106" s="279"/>
      <c r="Y106" s="307"/>
      <c r="Z106" s="308"/>
      <c r="AA106" s="308"/>
      <c r="AB106" s="309"/>
      <c r="AC106" s="307"/>
      <c r="AD106" s="308"/>
      <c r="AE106" s="308"/>
      <c r="AF106" s="309"/>
      <c r="AG106" s="20"/>
      <c r="AJ106" s="151"/>
      <c r="AK106" s="96"/>
      <c r="AL106" s="215"/>
    </row>
    <row r="107" spans="3:38" s="5" customFormat="1" ht="22.9" customHeight="1">
      <c r="C107" s="296" t="s">
        <v>471</v>
      </c>
      <c r="D107" s="298"/>
      <c r="E107" s="277"/>
      <c r="F107" s="278"/>
      <c r="G107" s="278"/>
      <c r="H107" s="278"/>
      <c r="I107" s="279"/>
      <c r="J107" s="310" t="s">
        <v>610</v>
      </c>
      <c r="K107" s="300"/>
      <c r="L107" s="300"/>
      <c r="M107" s="300"/>
      <c r="N107" s="300"/>
      <c r="O107" s="300"/>
      <c r="P107" s="300"/>
      <c r="Q107" s="300"/>
      <c r="R107" s="300"/>
      <c r="S107" s="300"/>
      <c r="T107" s="300"/>
      <c r="U107" s="300"/>
      <c r="V107" s="301"/>
      <c r="W107" s="277">
        <v>658</v>
      </c>
      <c r="X107" s="279"/>
      <c r="Y107" s="307"/>
      <c r="Z107" s="308"/>
      <c r="AA107" s="308"/>
      <c r="AB107" s="309"/>
      <c r="AC107" s="307"/>
      <c r="AD107" s="308"/>
      <c r="AE107" s="308"/>
      <c r="AF107" s="309"/>
      <c r="AG107" s="20"/>
      <c r="AJ107" s="151"/>
      <c r="AK107" s="96"/>
      <c r="AL107" s="215"/>
    </row>
    <row r="108" spans="3:38" s="5" customFormat="1" ht="29.25" customHeight="1">
      <c r="C108" s="296"/>
      <c r="D108" s="298"/>
      <c r="E108" s="277"/>
      <c r="F108" s="278"/>
      <c r="G108" s="278"/>
      <c r="H108" s="278"/>
      <c r="I108" s="279"/>
      <c r="J108" s="335" t="s">
        <v>611</v>
      </c>
      <c r="K108" s="300"/>
      <c r="L108" s="300"/>
      <c r="M108" s="300"/>
      <c r="N108" s="300"/>
      <c r="O108" s="300"/>
      <c r="P108" s="300"/>
      <c r="Q108" s="300"/>
      <c r="R108" s="300"/>
      <c r="S108" s="300"/>
      <c r="T108" s="300"/>
      <c r="U108" s="300"/>
      <c r="V108" s="301"/>
      <c r="W108" s="277"/>
      <c r="X108" s="279"/>
      <c r="Y108" s="311"/>
      <c r="Z108" s="312"/>
      <c r="AA108" s="312"/>
      <c r="AB108" s="313"/>
      <c r="AC108" s="311"/>
      <c r="AD108" s="312"/>
      <c r="AE108" s="312"/>
      <c r="AF108" s="313"/>
      <c r="AG108" s="20"/>
      <c r="AJ108" s="153"/>
      <c r="AK108" s="153"/>
      <c r="AL108" s="215"/>
    </row>
    <row r="109" spans="3:38" s="5" customFormat="1" ht="31.5" customHeight="1">
      <c r="C109" s="296" t="s">
        <v>241</v>
      </c>
      <c r="D109" s="298"/>
      <c r="E109" s="277">
        <v>280</v>
      </c>
      <c r="F109" s="278"/>
      <c r="G109" s="278"/>
      <c r="H109" s="278"/>
      <c r="I109" s="279"/>
      <c r="J109" s="310" t="s">
        <v>612</v>
      </c>
      <c r="K109" s="300"/>
      <c r="L109" s="300"/>
      <c r="M109" s="300"/>
      <c r="N109" s="300"/>
      <c r="O109" s="300"/>
      <c r="P109" s="300"/>
      <c r="Q109" s="300"/>
      <c r="R109" s="300"/>
      <c r="S109" s="300"/>
      <c r="T109" s="300"/>
      <c r="U109" s="300"/>
      <c r="V109" s="301"/>
      <c r="W109" s="277">
        <v>659</v>
      </c>
      <c r="X109" s="279"/>
      <c r="Y109" s="382">
        <f>Y110+Y111+Y112+Y113</f>
        <v>4432694</v>
      </c>
      <c r="Z109" s="383"/>
      <c r="AA109" s="383"/>
      <c r="AB109" s="384"/>
      <c r="AC109" s="382">
        <f>AC110+AC111+AC112+AC113</f>
        <v>4648108</v>
      </c>
      <c r="AD109" s="383"/>
      <c r="AE109" s="383"/>
      <c r="AF109" s="384"/>
      <c r="AG109" s="20"/>
      <c r="AJ109" s="158">
        <f>'Биланс на состојба'!V142</f>
        <v>4432694</v>
      </c>
      <c r="AK109" s="158">
        <f>'Биланс на состојба'!AB142</f>
        <v>4648108</v>
      </c>
      <c r="AL109" s="215"/>
    </row>
    <row r="110" spans="3:38" s="5" customFormat="1" ht="31.5" customHeight="1">
      <c r="C110" s="296" t="s">
        <v>244</v>
      </c>
      <c r="D110" s="298"/>
      <c r="E110" s="277">
        <v>281</v>
      </c>
      <c r="F110" s="278"/>
      <c r="G110" s="278"/>
      <c r="H110" s="278"/>
      <c r="I110" s="279"/>
      <c r="J110" s="310" t="s">
        <v>613</v>
      </c>
      <c r="K110" s="300"/>
      <c r="L110" s="300"/>
      <c r="M110" s="300"/>
      <c r="N110" s="300"/>
      <c r="O110" s="300"/>
      <c r="P110" s="300"/>
      <c r="Q110" s="300"/>
      <c r="R110" s="300"/>
      <c r="S110" s="300"/>
      <c r="T110" s="300"/>
      <c r="U110" s="300"/>
      <c r="V110" s="301"/>
      <c r="W110" s="277">
        <v>660</v>
      </c>
      <c r="X110" s="279"/>
      <c r="Y110" s="307">
        <v>2945073</v>
      </c>
      <c r="Z110" s="308"/>
      <c r="AA110" s="308"/>
      <c r="AB110" s="309"/>
      <c r="AC110" s="307">
        <v>3077966</v>
      </c>
      <c r="AD110" s="308"/>
      <c r="AE110" s="308"/>
      <c r="AF110" s="309"/>
      <c r="AG110" s="20"/>
      <c r="AJ110" s="158">
        <f>'Биланс на состојба'!V142</f>
        <v>4432694</v>
      </c>
      <c r="AK110" s="158">
        <f>'Биланс на состојба'!AB142</f>
        <v>4648108</v>
      </c>
      <c r="AL110" s="215"/>
    </row>
    <row r="111" spans="3:38" s="5" customFormat="1" ht="31.5" customHeight="1">
      <c r="C111" s="296" t="s">
        <v>246</v>
      </c>
      <c r="D111" s="298"/>
      <c r="E111" s="277">
        <v>282</v>
      </c>
      <c r="F111" s="278"/>
      <c r="G111" s="278"/>
      <c r="H111" s="278"/>
      <c r="I111" s="279"/>
      <c r="J111" s="310" t="s">
        <v>614</v>
      </c>
      <c r="K111" s="314"/>
      <c r="L111" s="314"/>
      <c r="M111" s="314"/>
      <c r="N111" s="314"/>
      <c r="O111" s="314"/>
      <c r="P111" s="314"/>
      <c r="Q111" s="314"/>
      <c r="R111" s="314"/>
      <c r="S111" s="314"/>
      <c r="T111" s="314"/>
      <c r="U111" s="314"/>
      <c r="V111" s="315"/>
      <c r="W111" s="277">
        <v>661</v>
      </c>
      <c r="X111" s="279"/>
      <c r="Y111" s="307"/>
      <c r="Z111" s="308"/>
      <c r="AA111" s="308"/>
      <c r="AB111" s="309"/>
      <c r="AC111" s="307"/>
      <c r="AD111" s="308"/>
      <c r="AE111" s="308"/>
      <c r="AF111" s="309"/>
      <c r="AG111" s="20"/>
      <c r="AJ111" s="158">
        <f>'Биланс на состојба'!V142</f>
        <v>4432694</v>
      </c>
      <c r="AK111" s="158">
        <f>'Биланс на состојба'!AB142</f>
        <v>4648108</v>
      </c>
      <c r="AL111" s="215"/>
    </row>
    <row r="112" spans="3:38" s="5" customFormat="1" ht="31.5" customHeight="1">
      <c r="C112" s="296" t="s">
        <v>249</v>
      </c>
      <c r="D112" s="298"/>
      <c r="E112" s="277">
        <v>284</v>
      </c>
      <c r="F112" s="278"/>
      <c r="G112" s="278"/>
      <c r="H112" s="278"/>
      <c r="I112" s="279"/>
      <c r="J112" s="310" t="s">
        <v>615</v>
      </c>
      <c r="K112" s="314"/>
      <c r="L112" s="314"/>
      <c r="M112" s="314"/>
      <c r="N112" s="314"/>
      <c r="O112" s="314"/>
      <c r="P112" s="314"/>
      <c r="Q112" s="314"/>
      <c r="R112" s="314"/>
      <c r="S112" s="314"/>
      <c r="T112" s="314"/>
      <c r="U112" s="314"/>
      <c r="V112" s="315"/>
      <c r="W112" s="277">
        <v>662</v>
      </c>
      <c r="X112" s="279"/>
      <c r="Y112" s="307">
        <v>255692</v>
      </c>
      <c r="Z112" s="308"/>
      <c r="AA112" s="308"/>
      <c r="AB112" s="309"/>
      <c r="AC112" s="307">
        <v>268677</v>
      </c>
      <c r="AD112" s="308"/>
      <c r="AE112" s="308"/>
      <c r="AF112" s="309"/>
      <c r="AG112" s="20"/>
      <c r="AJ112" s="158">
        <f>'Биланс на состојба'!V142</f>
        <v>4432694</v>
      </c>
      <c r="AK112" s="158">
        <f>'Биланс на состојба'!AB142</f>
        <v>4648108</v>
      </c>
      <c r="AL112" s="215"/>
    </row>
    <row r="113" spans="3:38" s="5" customFormat="1" ht="31.5" customHeight="1">
      <c r="C113" s="296" t="s">
        <v>252</v>
      </c>
      <c r="D113" s="298"/>
      <c r="E113" s="277">
        <v>285</v>
      </c>
      <c r="F113" s="278"/>
      <c r="G113" s="278"/>
      <c r="H113" s="278"/>
      <c r="I113" s="279"/>
      <c r="J113" s="310" t="s">
        <v>616</v>
      </c>
      <c r="K113" s="314"/>
      <c r="L113" s="314"/>
      <c r="M113" s="314"/>
      <c r="N113" s="314"/>
      <c r="O113" s="314"/>
      <c r="P113" s="314"/>
      <c r="Q113" s="314"/>
      <c r="R113" s="314"/>
      <c r="S113" s="314"/>
      <c r="T113" s="314"/>
      <c r="U113" s="314"/>
      <c r="V113" s="315"/>
      <c r="W113" s="277">
        <v>663</v>
      </c>
      <c r="X113" s="279"/>
      <c r="Y113" s="307">
        <v>1231929</v>
      </c>
      <c r="Z113" s="308"/>
      <c r="AA113" s="308"/>
      <c r="AB113" s="309"/>
      <c r="AC113" s="307">
        <v>1301465</v>
      </c>
      <c r="AD113" s="308"/>
      <c r="AE113" s="308"/>
      <c r="AF113" s="309"/>
      <c r="AG113" s="20"/>
      <c r="AJ113" s="158">
        <f>'Биланс на состојба'!V142</f>
        <v>4432694</v>
      </c>
      <c r="AK113" s="158">
        <f>'Биланс на состојба'!AB142</f>
        <v>4648108</v>
      </c>
      <c r="AL113" s="215"/>
    </row>
    <row r="114" spans="3:38" s="5" customFormat="1" ht="29.25" customHeight="1">
      <c r="C114" s="296"/>
      <c r="D114" s="298"/>
      <c r="E114" s="277"/>
      <c r="F114" s="278"/>
      <c r="G114" s="278"/>
      <c r="H114" s="278"/>
      <c r="I114" s="279"/>
      <c r="J114" s="335" t="s">
        <v>617</v>
      </c>
      <c r="K114" s="314"/>
      <c r="L114" s="314"/>
      <c r="M114" s="314"/>
      <c r="N114" s="314"/>
      <c r="O114" s="314"/>
      <c r="P114" s="314"/>
      <c r="Q114" s="314"/>
      <c r="R114" s="314"/>
      <c r="S114" s="314"/>
      <c r="T114" s="314"/>
      <c r="U114" s="314"/>
      <c r="V114" s="315"/>
      <c r="W114" s="277"/>
      <c r="X114" s="279"/>
      <c r="Y114" s="497"/>
      <c r="Z114" s="498"/>
      <c r="AA114" s="498"/>
      <c r="AB114" s="499"/>
      <c r="AC114" s="497"/>
      <c r="AD114" s="498"/>
      <c r="AE114" s="498"/>
      <c r="AF114" s="499"/>
      <c r="AG114" s="20"/>
      <c r="AJ114" s="151"/>
      <c r="AK114" s="96"/>
      <c r="AL114" s="215"/>
    </row>
    <row r="115" spans="3:38" s="5" customFormat="1" ht="31.5" customHeight="1">
      <c r="C115" s="296"/>
      <c r="D115" s="298"/>
      <c r="E115" s="277"/>
      <c r="F115" s="278"/>
      <c r="G115" s="278"/>
      <c r="H115" s="278"/>
      <c r="I115" s="279"/>
      <c r="J115" s="335" t="s">
        <v>618</v>
      </c>
      <c r="K115" s="314"/>
      <c r="L115" s="314"/>
      <c r="M115" s="314"/>
      <c r="N115" s="314"/>
      <c r="O115" s="314"/>
      <c r="P115" s="314"/>
      <c r="Q115" s="314"/>
      <c r="R115" s="314"/>
      <c r="S115" s="314"/>
      <c r="T115" s="314"/>
      <c r="U115" s="314"/>
      <c r="V115" s="315"/>
      <c r="W115" s="277"/>
      <c r="X115" s="279"/>
      <c r="Y115" s="497"/>
      <c r="Z115" s="498"/>
      <c r="AA115" s="498"/>
      <c r="AB115" s="499"/>
      <c r="AC115" s="497"/>
      <c r="AD115" s="498"/>
      <c r="AE115" s="498"/>
      <c r="AF115" s="499"/>
      <c r="AG115" s="20"/>
      <c r="AJ115" s="151"/>
      <c r="AK115" s="96"/>
      <c r="AL115" s="215"/>
    </row>
    <row r="116" spans="3:38" s="5" customFormat="1" ht="31.5" customHeight="1">
      <c r="C116" s="296" t="s">
        <v>255</v>
      </c>
      <c r="D116" s="298"/>
      <c r="E116" s="277" t="s">
        <v>619</v>
      </c>
      <c r="F116" s="278"/>
      <c r="G116" s="278"/>
      <c r="H116" s="278"/>
      <c r="I116" s="279"/>
      <c r="J116" s="310" t="s">
        <v>620</v>
      </c>
      <c r="K116" s="300"/>
      <c r="L116" s="300"/>
      <c r="M116" s="300"/>
      <c r="N116" s="300"/>
      <c r="O116" s="300"/>
      <c r="P116" s="300"/>
      <c r="Q116" s="300"/>
      <c r="R116" s="300"/>
      <c r="S116" s="300"/>
      <c r="T116" s="300"/>
      <c r="U116" s="300"/>
      <c r="V116" s="301"/>
      <c r="W116" s="277">
        <v>664</v>
      </c>
      <c r="X116" s="279"/>
      <c r="Y116" s="307"/>
      <c r="Z116" s="308"/>
      <c r="AA116" s="308"/>
      <c r="AB116" s="309"/>
      <c r="AC116" s="307"/>
      <c r="AD116" s="308"/>
      <c r="AE116" s="308"/>
      <c r="AF116" s="309"/>
      <c r="AG116" s="20"/>
      <c r="AJ116" s="158">
        <f>'Биланс на ПР'!Z41</f>
        <v>0</v>
      </c>
      <c r="AK116" s="158">
        <f>'Биланс на ПР'!AD41</f>
        <v>0</v>
      </c>
      <c r="AL116" s="215"/>
    </row>
    <row r="117" spans="3:38" s="5" customFormat="1" ht="31.5" customHeight="1">
      <c r="C117" s="296" t="s">
        <v>258</v>
      </c>
      <c r="D117" s="298"/>
      <c r="E117" s="277" t="s">
        <v>619</v>
      </c>
      <c r="F117" s="278"/>
      <c r="G117" s="278"/>
      <c r="H117" s="278"/>
      <c r="I117" s="279"/>
      <c r="J117" s="310" t="s">
        <v>621</v>
      </c>
      <c r="K117" s="300"/>
      <c r="L117" s="300"/>
      <c r="M117" s="300"/>
      <c r="N117" s="300"/>
      <c r="O117" s="300"/>
      <c r="P117" s="300"/>
      <c r="Q117" s="300"/>
      <c r="R117" s="300"/>
      <c r="S117" s="300"/>
      <c r="T117" s="300"/>
      <c r="U117" s="300"/>
      <c r="V117" s="301"/>
      <c r="W117" s="277">
        <v>665</v>
      </c>
      <c r="X117" s="279"/>
      <c r="Y117" s="307"/>
      <c r="Z117" s="308"/>
      <c r="AA117" s="308"/>
      <c r="AB117" s="309"/>
      <c r="AC117" s="307"/>
      <c r="AD117" s="308"/>
      <c r="AE117" s="308"/>
      <c r="AF117" s="309"/>
      <c r="AG117" s="20"/>
      <c r="AJ117" s="158">
        <f>'Биланс на ПР'!Z41</f>
        <v>0</v>
      </c>
      <c r="AK117" s="158">
        <f>'Биланс на ПР'!AD41</f>
        <v>0</v>
      </c>
      <c r="AL117" s="215"/>
    </row>
    <row r="118" spans="3:38" s="5" customFormat="1" ht="31.5" customHeight="1">
      <c r="C118" s="296" t="s">
        <v>261</v>
      </c>
      <c r="D118" s="298"/>
      <c r="E118" s="277" t="s">
        <v>619</v>
      </c>
      <c r="F118" s="278"/>
      <c r="G118" s="278"/>
      <c r="H118" s="278"/>
      <c r="I118" s="279"/>
      <c r="J118" s="310" t="s">
        <v>622</v>
      </c>
      <c r="K118" s="300"/>
      <c r="L118" s="300"/>
      <c r="M118" s="300"/>
      <c r="N118" s="300"/>
      <c r="O118" s="300"/>
      <c r="P118" s="300"/>
      <c r="Q118" s="300"/>
      <c r="R118" s="300"/>
      <c r="S118" s="300"/>
      <c r="T118" s="300"/>
      <c r="U118" s="300"/>
      <c r="V118" s="301"/>
      <c r="W118" s="277">
        <v>666</v>
      </c>
      <c r="X118" s="279"/>
      <c r="Y118" s="307"/>
      <c r="Z118" s="308"/>
      <c r="AA118" s="308"/>
      <c r="AB118" s="309"/>
      <c r="AC118" s="307"/>
      <c r="AD118" s="308"/>
      <c r="AE118" s="308"/>
      <c r="AF118" s="309"/>
      <c r="AG118" s="20"/>
      <c r="AJ118" s="158">
        <f>'Биланс на ПР'!Z41</f>
        <v>0</v>
      </c>
      <c r="AK118" s="158">
        <f>'Биланс на ПР'!AD41</f>
        <v>0</v>
      </c>
      <c r="AL118" s="215"/>
    </row>
    <row r="119" spans="3:38" s="5" customFormat="1" ht="4.9000000000000004" customHeight="1">
      <c r="C119" s="211"/>
      <c r="D119" s="211"/>
      <c r="E119" s="219"/>
      <c r="F119" s="219"/>
      <c r="G119" s="219"/>
      <c r="H119" s="219"/>
      <c r="I119" s="219"/>
      <c r="J119" s="236"/>
      <c r="K119" s="237"/>
      <c r="L119" s="237"/>
      <c r="M119" s="237"/>
      <c r="N119" s="237"/>
      <c r="O119" s="237"/>
      <c r="P119" s="237"/>
      <c r="Q119" s="237"/>
      <c r="R119" s="237"/>
      <c r="S119" s="237"/>
      <c r="T119" s="237"/>
      <c r="U119" s="237"/>
      <c r="V119" s="237"/>
      <c r="W119" s="219"/>
      <c r="X119" s="219"/>
      <c r="Y119" s="96"/>
      <c r="Z119" s="96"/>
      <c r="AA119" s="96"/>
      <c r="AB119" s="96"/>
      <c r="AC119" s="96"/>
      <c r="AD119" s="96"/>
      <c r="AE119" s="96"/>
      <c r="AF119" s="96"/>
      <c r="AG119" s="20"/>
      <c r="AJ119" s="151"/>
      <c r="AK119" s="96"/>
      <c r="AL119" s="215"/>
    </row>
    <row r="120" spans="3:38" s="5" customFormat="1" ht="15" customHeight="1">
      <c r="C120" s="487" t="s">
        <v>38</v>
      </c>
      <c r="D120" s="488"/>
      <c r="E120" s="491" t="s">
        <v>527</v>
      </c>
      <c r="F120" s="492"/>
      <c r="G120" s="492"/>
      <c r="H120" s="492"/>
      <c r="I120" s="493"/>
      <c r="J120" s="423" t="s">
        <v>40</v>
      </c>
      <c r="K120" s="424"/>
      <c r="L120" s="424"/>
      <c r="M120" s="424"/>
      <c r="N120" s="424"/>
      <c r="O120" s="424"/>
      <c r="P120" s="424"/>
      <c r="Q120" s="424"/>
      <c r="R120" s="424"/>
      <c r="S120" s="424"/>
      <c r="T120" s="424"/>
      <c r="U120" s="424"/>
      <c r="V120" s="479"/>
      <c r="W120" s="317" t="s">
        <v>528</v>
      </c>
      <c r="X120" s="319"/>
      <c r="Y120" s="327" t="s">
        <v>42</v>
      </c>
      <c r="Z120" s="328"/>
      <c r="AA120" s="328"/>
      <c r="AB120" s="328"/>
      <c r="AC120" s="328"/>
      <c r="AD120" s="328"/>
      <c r="AE120" s="328"/>
      <c r="AF120" s="329"/>
      <c r="AG120" s="20"/>
      <c r="AJ120" s="469" t="s">
        <v>526</v>
      </c>
      <c r="AK120" s="469"/>
      <c r="AL120" s="215"/>
    </row>
    <row r="121" spans="3:38" s="5" customFormat="1" ht="25.9" customHeight="1">
      <c r="C121" s="489"/>
      <c r="D121" s="490"/>
      <c r="E121" s="494"/>
      <c r="F121" s="495"/>
      <c r="G121" s="495"/>
      <c r="H121" s="495"/>
      <c r="I121" s="496"/>
      <c r="J121" s="426"/>
      <c r="K121" s="427"/>
      <c r="L121" s="427"/>
      <c r="M121" s="427"/>
      <c r="N121" s="427"/>
      <c r="O121" s="427"/>
      <c r="P121" s="427"/>
      <c r="Q121" s="427"/>
      <c r="R121" s="427"/>
      <c r="S121" s="427"/>
      <c r="T121" s="427"/>
      <c r="U121" s="427"/>
      <c r="V121" s="480"/>
      <c r="W121" s="320"/>
      <c r="X121" s="322"/>
      <c r="Y121" s="500" t="s">
        <v>43</v>
      </c>
      <c r="Z121" s="501"/>
      <c r="AA121" s="501"/>
      <c r="AB121" s="502"/>
      <c r="AC121" s="500" t="s">
        <v>44</v>
      </c>
      <c r="AD121" s="501"/>
      <c r="AE121" s="501"/>
      <c r="AF121" s="502"/>
      <c r="AG121" s="20"/>
      <c r="AJ121" s="157" t="s">
        <v>370</v>
      </c>
      <c r="AK121" s="157" t="s">
        <v>10</v>
      </c>
      <c r="AL121" s="215"/>
    </row>
    <row r="122" spans="3:38" s="20" customFormat="1" ht="10.5" customHeight="1">
      <c r="C122" s="276">
        <v>1</v>
      </c>
      <c r="D122" s="276"/>
      <c r="E122" s="277">
        <v>2</v>
      </c>
      <c r="F122" s="278"/>
      <c r="G122" s="278"/>
      <c r="H122" s="278"/>
      <c r="I122" s="278"/>
      <c r="J122" s="277">
        <v>3</v>
      </c>
      <c r="K122" s="278"/>
      <c r="L122" s="278"/>
      <c r="M122" s="278"/>
      <c r="N122" s="278"/>
      <c r="O122" s="278"/>
      <c r="P122" s="278"/>
      <c r="Q122" s="278"/>
      <c r="R122" s="278"/>
      <c r="S122" s="278"/>
      <c r="T122" s="278"/>
      <c r="U122" s="278"/>
      <c r="V122" s="279"/>
      <c r="W122" s="483">
        <v>4</v>
      </c>
      <c r="X122" s="483"/>
      <c r="Y122" s="484">
        <v>5</v>
      </c>
      <c r="Z122" s="485"/>
      <c r="AA122" s="485"/>
      <c r="AB122" s="486"/>
      <c r="AC122" s="484">
        <v>6</v>
      </c>
      <c r="AD122" s="485"/>
      <c r="AE122" s="485"/>
      <c r="AF122" s="486"/>
      <c r="AJ122" s="151"/>
      <c r="AK122" s="96"/>
      <c r="AL122" s="219"/>
    </row>
    <row r="123" spans="3:38" s="5" customFormat="1" ht="31.5" customHeight="1">
      <c r="C123" s="461" t="s">
        <v>266</v>
      </c>
      <c r="D123" s="462"/>
      <c r="E123" s="463" t="s">
        <v>619</v>
      </c>
      <c r="F123" s="464"/>
      <c r="G123" s="464"/>
      <c r="H123" s="464"/>
      <c r="I123" s="465"/>
      <c r="J123" s="538" t="s">
        <v>623</v>
      </c>
      <c r="K123" s="539"/>
      <c r="L123" s="539"/>
      <c r="M123" s="539"/>
      <c r="N123" s="539"/>
      <c r="O123" s="539"/>
      <c r="P123" s="539"/>
      <c r="Q123" s="539"/>
      <c r="R123" s="539"/>
      <c r="S123" s="539"/>
      <c r="T123" s="539"/>
      <c r="U123" s="539"/>
      <c r="V123" s="540"/>
      <c r="W123" s="463">
        <v>667</v>
      </c>
      <c r="X123" s="465"/>
      <c r="Y123" s="544"/>
      <c r="Z123" s="545"/>
      <c r="AA123" s="545"/>
      <c r="AB123" s="546"/>
      <c r="AC123" s="544"/>
      <c r="AD123" s="545"/>
      <c r="AE123" s="545"/>
      <c r="AF123" s="546"/>
      <c r="AG123" s="20"/>
      <c r="AJ123" s="158">
        <f>'Биланс на ПР'!Z41</f>
        <v>0</v>
      </c>
      <c r="AK123" s="158">
        <f>'Биланс на ПР'!AD41</f>
        <v>0</v>
      </c>
      <c r="AL123" s="215"/>
    </row>
    <row r="124" spans="3:38" s="5" customFormat="1" ht="23.25" customHeight="1">
      <c r="C124" s="296"/>
      <c r="D124" s="298"/>
      <c r="E124" s="277"/>
      <c r="F124" s="278"/>
      <c r="G124" s="278"/>
      <c r="H124" s="278"/>
      <c r="I124" s="279"/>
      <c r="J124" s="335" t="s">
        <v>624</v>
      </c>
      <c r="K124" s="336"/>
      <c r="L124" s="336"/>
      <c r="M124" s="336"/>
      <c r="N124" s="336"/>
      <c r="O124" s="336"/>
      <c r="P124" s="336"/>
      <c r="Q124" s="336"/>
      <c r="R124" s="336"/>
      <c r="S124" s="336"/>
      <c r="T124" s="336"/>
      <c r="U124" s="336"/>
      <c r="V124" s="337"/>
      <c r="W124" s="277"/>
      <c r="X124" s="279"/>
      <c r="Y124" s="497"/>
      <c r="Z124" s="498"/>
      <c r="AA124" s="498"/>
      <c r="AB124" s="499"/>
      <c r="AC124" s="497"/>
      <c r="AD124" s="498"/>
      <c r="AE124" s="498"/>
      <c r="AF124" s="499"/>
      <c r="AG124" s="20"/>
      <c r="AJ124" s="153"/>
      <c r="AK124" s="153"/>
      <c r="AL124" s="215"/>
    </row>
    <row r="125" spans="3:38" s="5" customFormat="1" ht="18.600000000000001" customHeight="1">
      <c r="C125" s="296" t="s">
        <v>269</v>
      </c>
      <c r="D125" s="298"/>
      <c r="E125" s="541" t="s">
        <v>625</v>
      </c>
      <c r="F125" s="542"/>
      <c r="G125" s="542"/>
      <c r="H125" s="542"/>
      <c r="I125" s="543"/>
      <c r="J125" s="310" t="s">
        <v>626</v>
      </c>
      <c r="K125" s="300"/>
      <c r="L125" s="300"/>
      <c r="M125" s="300"/>
      <c r="N125" s="300"/>
      <c r="O125" s="300"/>
      <c r="P125" s="300"/>
      <c r="Q125" s="300"/>
      <c r="R125" s="300"/>
      <c r="S125" s="300"/>
      <c r="T125" s="300"/>
      <c r="U125" s="300"/>
      <c r="V125" s="301"/>
      <c r="W125" s="277">
        <v>668</v>
      </c>
      <c r="X125" s="279"/>
      <c r="Y125" s="307"/>
      <c r="Z125" s="308"/>
      <c r="AA125" s="308"/>
      <c r="AB125" s="309"/>
      <c r="AC125" s="307"/>
      <c r="AD125" s="308"/>
      <c r="AE125" s="308"/>
      <c r="AF125" s="309"/>
      <c r="AG125" s="20"/>
      <c r="AJ125" s="158">
        <f>'Биланс на ПР'!Z46</f>
        <v>1362352</v>
      </c>
      <c r="AK125" s="158">
        <f>'Биланс на ПР'!AD46</f>
        <v>608566</v>
      </c>
      <c r="AL125" s="215"/>
    </row>
    <row r="126" spans="3:38" s="5" customFormat="1" ht="18.600000000000001" customHeight="1">
      <c r="C126" s="296" t="s">
        <v>272</v>
      </c>
      <c r="D126" s="298"/>
      <c r="E126" s="541" t="s">
        <v>625</v>
      </c>
      <c r="F126" s="542"/>
      <c r="G126" s="542"/>
      <c r="H126" s="542"/>
      <c r="I126" s="543"/>
      <c r="J126" s="310" t="s">
        <v>627</v>
      </c>
      <c r="K126" s="300"/>
      <c r="L126" s="300"/>
      <c r="M126" s="300"/>
      <c r="N126" s="300"/>
      <c r="O126" s="300"/>
      <c r="P126" s="300"/>
      <c r="Q126" s="300"/>
      <c r="R126" s="300"/>
      <c r="S126" s="300"/>
      <c r="T126" s="300"/>
      <c r="U126" s="300"/>
      <c r="V126" s="301"/>
      <c r="W126" s="277">
        <v>669</v>
      </c>
      <c r="X126" s="279"/>
      <c r="Y126" s="307"/>
      <c r="Z126" s="308"/>
      <c r="AA126" s="308"/>
      <c r="AB126" s="309"/>
      <c r="AC126" s="307"/>
      <c r="AD126" s="308"/>
      <c r="AE126" s="308"/>
      <c r="AF126" s="309"/>
      <c r="AG126" s="20"/>
      <c r="AJ126" s="158">
        <f>'Биланс на ПР'!Z46</f>
        <v>1362352</v>
      </c>
      <c r="AK126" s="158">
        <f>'Биланс на ПР'!AD46</f>
        <v>608566</v>
      </c>
      <c r="AL126" s="215"/>
    </row>
    <row r="127" spans="3:38" s="5" customFormat="1" ht="27.6" customHeight="1">
      <c r="C127" s="296" t="s">
        <v>275</v>
      </c>
      <c r="D127" s="298"/>
      <c r="E127" s="277" t="s">
        <v>625</v>
      </c>
      <c r="F127" s="278"/>
      <c r="G127" s="278"/>
      <c r="H127" s="278"/>
      <c r="I127" s="279"/>
      <c r="J127" s="310" t="s">
        <v>628</v>
      </c>
      <c r="K127" s="300"/>
      <c r="L127" s="300"/>
      <c r="M127" s="300"/>
      <c r="N127" s="300"/>
      <c r="O127" s="300"/>
      <c r="P127" s="300"/>
      <c r="Q127" s="300"/>
      <c r="R127" s="300"/>
      <c r="S127" s="300"/>
      <c r="T127" s="300"/>
      <c r="U127" s="300"/>
      <c r="V127" s="301"/>
      <c r="W127" s="277">
        <v>670</v>
      </c>
      <c r="X127" s="279"/>
      <c r="Y127" s="307"/>
      <c r="Z127" s="308"/>
      <c r="AA127" s="308"/>
      <c r="AB127" s="309"/>
      <c r="AC127" s="307"/>
      <c r="AD127" s="308"/>
      <c r="AE127" s="308"/>
      <c r="AF127" s="309"/>
      <c r="AG127" s="20"/>
      <c r="AJ127" s="158">
        <f>'Биланс на ПР'!Z46</f>
        <v>1362352</v>
      </c>
      <c r="AK127" s="158">
        <f>'Биланс на ПР'!AD46</f>
        <v>608566</v>
      </c>
      <c r="AL127" s="215"/>
    </row>
    <row r="128" spans="3:38" s="5" customFormat="1" ht="18.600000000000001" customHeight="1">
      <c r="C128" s="296" t="s">
        <v>278</v>
      </c>
      <c r="D128" s="298"/>
      <c r="E128" s="339" t="s">
        <v>625</v>
      </c>
      <c r="F128" s="278"/>
      <c r="G128" s="278"/>
      <c r="H128" s="278"/>
      <c r="I128" s="279"/>
      <c r="J128" s="555" t="s">
        <v>629</v>
      </c>
      <c r="K128" s="556"/>
      <c r="L128" s="556"/>
      <c r="M128" s="556"/>
      <c r="N128" s="556"/>
      <c r="O128" s="556"/>
      <c r="P128" s="556"/>
      <c r="Q128" s="556"/>
      <c r="R128" s="556"/>
      <c r="S128" s="556"/>
      <c r="T128" s="556"/>
      <c r="U128" s="556"/>
      <c r="V128" s="557"/>
      <c r="W128" s="277">
        <v>671</v>
      </c>
      <c r="X128" s="279"/>
      <c r="Y128" s="307">
        <v>1362352</v>
      </c>
      <c r="Z128" s="308"/>
      <c r="AA128" s="308"/>
      <c r="AB128" s="309"/>
      <c r="AC128" s="307">
        <v>608566</v>
      </c>
      <c r="AD128" s="308"/>
      <c r="AE128" s="308"/>
      <c r="AF128" s="309"/>
      <c r="AG128" s="20"/>
      <c r="AJ128" s="158">
        <f>'Биланс на ПР'!Z46</f>
        <v>1362352</v>
      </c>
      <c r="AK128" s="158">
        <f>'Биланс на ПР'!AD46</f>
        <v>608566</v>
      </c>
      <c r="AL128" s="215"/>
    </row>
    <row r="129" spans="3:38" s="5" customFormat="1" ht="23.25" customHeight="1">
      <c r="C129" s="296"/>
      <c r="D129" s="298"/>
      <c r="E129" s="277"/>
      <c r="F129" s="278"/>
      <c r="G129" s="278"/>
      <c r="H129" s="278"/>
      <c r="I129" s="279"/>
      <c r="J129" s="335" t="s">
        <v>630</v>
      </c>
      <c r="K129" s="336"/>
      <c r="L129" s="336"/>
      <c r="M129" s="336"/>
      <c r="N129" s="336"/>
      <c r="O129" s="336"/>
      <c r="P129" s="336"/>
      <c r="Q129" s="336"/>
      <c r="R129" s="336"/>
      <c r="S129" s="336"/>
      <c r="T129" s="336"/>
      <c r="U129" s="336"/>
      <c r="V129" s="337"/>
      <c r="W129" s="277"/>
      <c r="X129" s="279"/>
      <c r="Y129" s="497"/>
      <c r="Z129" s="498"/>
      <c r="AA129" s="498"/>
      <c r="AB129" s="499"/>
      <c r="AC129" s="497"/>
      <c r="AD129" s="498"/>
      <c r="AE129" s="498"/>
      <c r="AF129" s="499"/>
      <c r="AG129" s="20"/>
      <c r="AJ129" s="151"/>
      <c r="AK129" s="96"/>
      <c r="AL129" s="215"/>
    </row>
    <row r="130" spans="3:38" s="5" customFormat="1" ht="27.6" customHeight="1">
      <c r="C130" s="296" t="s">
        <v>283</v>
      </c>
      <c r="D130" s="298"/>
      <c r="E130" s="503" t="s">
        <v>631</v>
      </c>
      <c r="F130" s="504"/>
      <c r="G130" s="504"/>
      <c r="H130" s="504"/>
      <c r="I130" s="505"/>
      <c r="J130" s="310" t="s">
        <v>632</v>
      </c>
      <c r="K130" s="300"/>
      <c r="L130" s="300"/>
      <c r="M130" s="300"/>
      <c r="N130" s="300"/>
      <c r="O130" s="300"/>
      <c r="P130" s="300"/>
      <c r="Q130" s="300"/>
      <c r="R130" s="300"/>
      <c r="S130" s="300"/>
      <c r="T130" s="300"/>
      <c r="U130" s="300"/>
      <c r="V130" s="301"/>
      <c r="W130" s="277">
        <v>672</v>
      </c>
      <c r="X130" s="279"/>
      <c r="Y130" s="307"/>
      <c r="Z130" s="308"/>
      <c r="AA130" s="308"/>
      <c r="AB130" s="309"/>
      <c r="AC130" s="307"/>
      <c r="AD130" s="308"/>
      <c r="AE130" s="308"/>
      <c r="AF130" s="309"/>
      <c r="AG130" s="20"/>
      <c r="AJ130" s="158">
        <f>'Биланс на ПР'!Z48</f>
        <v>0</v>
      </c>
      <c r="AK130" s="158">
        <f>'Биланс на ПР'!AD48</f>
        <v>0</v>
      </c>
      <c r="AL130" s="215"/>
    </row>
    <row r="131" spans="3:38" s="5" customFormat="1" ht="39" customHeight="1">
      <c r="C131" s="296" t="s">
        <v>286</v>
      </c>
      <c r="D131" s="298"/>
      <c r="E131" s="339" t="s">
        <v>631</v>
      </c>
      <c r="F131" s="278"/>
      <c r="G131" s="278"/>
      <c r="H131" s="278"/>
      <c r="I131" s="279"/>
      <c r="J131" s="310" t="s">
        <v>633</v>
      </c>
      <c r="K131" s="300"/>
      <c r="L131" s="300"/>
      <c r="M131" s="300"/>
      <c r="N131" s="300"/>
      <c r="O131" s="300"/>
      <c r="P131" s="300"/>
      <c r="Q131" s="300"/>
      <c r="R131" s="300"/>
      <c r="S131" s="300"/>
      <c r="T131" s="300"/>
      <c r="U131" s="300"/>
      <c r="V131" s="301"/>
      <c r="W131" s="277">
        <v>673</v>
      </c>
      <c r="X131" s="279"/>
      <c r="Y131" s="307"/>
      <c r="Z131" s="308"/>
      <c r="AA131" s="308"/>
      <c r="AB131" s="309"/>
      <c r="AC131" s="307"/>
      <c r="AD131" s="308"/>
      <c r="AE131" s="308"/>
      <c r="AF131" s="309"/>
      <c r="AG131" s="20"/>
      <c r="AJ131" s="158">
        <f>'Биланс на ПР'!Z48</f>
        <v>0</v>
      </c>
      <c r="AK131" s="158">
        <f>'Биланс на ПР'!AD48</f>
        <v>0</v>
      </c>
      <c r="AL131" s="215"/>
    </row>
    <row r="132" spans="3:38" s="5" customFormat="1" ht="27.6" customHeight="1">
      <c r="C132" s="296" t="s">
        <v>289</v>
      </c>
      <c r="D132" s="298"/>
      <c r="E132" s="339" t="s">
        <v>631</v>
      </c>
      <c r="F132" s="278"/>
      <c r="G132" s="278"/>
      <c r="H132" s="278"/>
      <c r="I132" s="279"/>
      <c r="J132" s="310" t="s">
        <v>634</v>
      </c>
      <c r="K132" s="300"/>
      <c r="L132" s="300"/>
      <c r="M132" s="300"/>
      <c r="N132" s="300"/>
      <c r="O132" s="300"/>
      <c r="P132" s="300"/>
      <c r="Q132" s="300"/>
      <c r="R132" s="300"/>
      <c r="S132" s="300"/>
      <c r="T132" s="300"/>
      <c r="U132" s="300"/>
      <c r="V132" s="301"/>
      <c r="W132" s="277">
        <v>674</v>
      </c>
      <c r="X132" s="279"/>
      <c r="Y132" s="307"/>
      <c r="Z132" s="308"/>
      <c r="AA132" s="308"/>
      <c r="AB132" s="309"/>
      <c r="AC132" s="307"/>
      <c r="AD132" s="308"/>
      <c r="AE132" s="308"/>
      <c r="AF132" s="309"/>
      <c r="AG132" s="20"/>
      <c r="AJ132" s="158">
        <f>'Биланс на ПР'!Z48</f>
        <v>0</v>
      </c>
      <c r="AK132" s="158">
        <f>'Биланс на ПР'!AD48</f>
        <v>0</v>
      </c>
      <c r="AL132" s="215"/>
    </row>
    <row r="133" spans="3:38" s="5" customFormat="1" ht="39" customHeight="1">
      <c r="C133" s="296" t="s">
        <v>292</v>
      </c>
      <c r="D133" s="298"/>
      <c r="E133" s="503" t="s">
        <v>631</v>
      </c>
      <c r="F133" s="278"/>
      <c r="G133" s="278"/>
      <c r="H133" s="278"/>
      <c r="I133" s="279"/>
      <c r="J133" s="310" t="s">
        <v>635</v>
      </c>
      <c r="K133" s="300"/>
      <c r="L133" s="300"/>
      <c r="M133" s="300"/>
      <c r="N133" s="300"/>
      <c r="O133" s="300"/>
      <c r="P133" s="300"/>
      <c r="Q133" s="300"/>
      <c r="R133" s="300"/>
      <c r="S133" s="300"/>
      <c r="T133" s="300"/>
      <c r="U133" s="300"/>
      <c r="V133" s="301"/>
      <c r="W133" s="277">
        <v>675</v>
      </c>
      <c r="X133" s="279"/>
      <c r="Y133" s="307"/>
      <c r="Z133" s="308"/>
      <c r="AA133" s="308"/>
      <c r="AB133" s="309"/>
      <c r="AC133" s="307"/>
      <c r="AD133" s="308"/>
      <c r="AE133" s="308"/>
      <c r="AF133" s="309"/>
      <c r="AG133" s="20"/>
      <c r="AJ133" s="158">
        <f>'Биланс на ПР'!Z48</f>
        <v>0</v>
      </c>
      <c r="AK133" s="158">
        <f>'Биланс на ПР'!AD48</f>
        <v>0</v>
      </c>
      <c r="AL133" s="215"/>
    </row>
    <row r="134" spans="3:38" s="5" customFormat="1" ht="27.6" customHeight="1">
      <c r="C134" s="296" t="s">
        <v>297</v>
      </c>
      <c r="D134" s="298"/>
      <c r="E134" s="503" t="s">
        <v>631</v>
      </c>
      <c r="F134" s="278"/>
      <c r="G134" s="278"/>
      <c r="H134" s="278"/>
      <c r="I134" s="279"/>
      <c r="J134" s="310" t="s">
        <v>636</v>
      </c>
      <c r="K134" s="300"/>
      <c r="L134" s="300"/>
      <c r="M134" s="300"/>
      <c r="N134" s="300"/>
      <c r="O134" s="300"/>
      <c r="P134" s="300"/>
      <c r="Q134" s="300"/>
      <c r="R134" s="300"/>
      <c r="S134" s="300"/>
      <c r="T134" s="300"/>
      <c r="U134" s="300"/>
      <c r="V134" s="301"/>
      <c r="W134" s="277">
        <v>676</v>
      </c>
      <c r="X134" s="279"/>
      <c r="Y134" s="307"/>
      <c r="Z134" s="308"/>
      <c r="AA134" s="308"/>
      <c r="AB134" s="309"/>
      <c r="AC134" s="307"/>
      <c r="AD134" s="308"/>
      <c r="AE134" s="308"/>
      <c r="AF134" s="309"/>
      <c r="AG134" s="20"/>
      <c r="AJ134" s="158">
        <f>'Биланс на ПР'!Z48</f>
        <v>0</v>
      </c>
      <c r="AK134" s="158">
        <f>'Биланс на ПР'!AD48</f>
        <v>0</v>
      </c>
      <c r="AL134" s="215"/>
    </row>
    <row r="135" spans="3:38" s="5" customFormat="1" ht="23.25" customHeight="1">
      <c r="C135" s="296"/>
      <c r="D135" s="298"/>
      <c r="E135" s="503"/>
      <c r="F135" s="278"/>
      <c r="G135" s="278"/>
      <c r="H135" s="278"/>
      <c r="I135" s="279"/>
      <c r="J135" s="335" t="s">
        <v>637</v>
      </c>
      <c r="K135" s="336"/>
      <c r="L135" s="336"/>
      <c r="M135" s="336"/>
      <c r="N135" s="336"/>
      <c r="O135" s="336"/>
      <c r="P135" s="336"/>
      <c r="Q135" s="336"/>
      <c r="R135" s="336"/>
      <c r="S135" s="336"/>
      <c r="T135" s="336"/>
      <c r="U135" s="336"/>
      <c r="V135" s="337"/>
      <c r="W135" s="277"/>
      <c r="X135" s="279"/>
      <c r="Y135" s="497"/>
      <c r="Z135" s="498"/>
      <c r="AA135" s="498"/>
      <c r="AB135" s="499"/>
      <c r="AC135" s="497"/>
      <c r="AD135" s="498"/>
      <c r="AE135" s="498"/>
      <c r="AF135" s="499"/>
      <c r="AG135" s="20"/>
      <c r="AJ135" s="151"/>
      <c r="AK135" s="96"/>
      <c r="AL135" s="215"/>
    </row>
    <row r="136" spans="3:38" s="5" customFormat="1" ht="27.6" customHeight="1">
      <c r="C136" s="296" t="s">
        <v>300</v>
      </c>
      <c r="D136" s="298"/>
      <c r="E136" s="503" t="s">
        <v>638</v>
      </c>
      <c r="F136" s="504"/>
      <c r="G136" s="504"/>
      <c r="H136" s="504"/>
      <c r="I136" s="505"/>
      <c r="J136" s="310" t="s">
        <v>639</v>
      </c>
      <c r="K136" s="300"/>
      <c r="L136" s="300"/>
      <c r="M136" s="300"/>
      <c r="N136" s="300"/>
      <c r="O136" s="300"/>
      <c r="P136" s="300"/>
      <c r="Q136" s="300"/>
      <c r="R136" s="300"/>
      <c r="S136" s="300"/>
      <c r="T136" s="300"/>
      <c r="U136" s="300"/>
      <c r="V136" s="301"/>
      <c r="W136" s="277">
        <v>677</v>
      </c>
      <c r="X136" s="279"/>
      <c r="Y136" s="307"/>
      <c r="Z136" s="308"/>
      <c r="AA136" s="308"/>
      <c r="AB136" s="309"/>
      <c r="AC136" s="307"/>
      <c r="AD136" s="308"/>
      <c r="AE136" s="308"/>
      <c r="AF136" s="309"/>
      <c r="AG136" s="20"/>
      <c r="AJ136" s="158">
        <f>'Биланс на ПР'!Z49</f>
        <v>0</v>
      </c>
      <c r="AK136" s="158">
        <f>'Биланс на ПР'!AD49</f>
        <v>0</v>
      </c>
      <c r="AL136" s="215"/>
    </row>
    <row r="137" spans="3:38" s="5" customFormat="1" ht="23.25" customHeight="1">
      <c r="C137" s="296"/>
      <c r="D137" s="298"/>
      <c r="E137" s="503"/>
      <c r="F137" s="504"/>
      <c r="G137" s="504"/>
      <c r="H137" s="504"/>
      <c r="I137" s="505"/>
      <c r="J137" s="335" t="s">
        <v>640</v>
      </c>
      <c r="K137" s="336"/>
      <c r="L137" s="336"/>
      <c r="M137" s="336"/>
      <c r="N137" s="336"/>
      <c r="O137" s="336"/>
      <c r="P137" s="336"/>
      <c r="Q137" s="336"/>
      <c r="R137" s="336"/>
      <c r="S137" s="336"/>
      <c r="T137" s="336"/>
      <c r="U137" s="336"/>
      <c r="V137" s="337"/>
      <c r="W137" s="277"/>
      <c r="X137" s="279"/>
      <c r="Y137" s="510"/>
      <c r="Z137" s="511"/>
      <c r="AA137" s="511"/>
      <c r="AB137" s="512"/>
      <c r="AC137" s="510"/>
      <c r="AD137" s="511"/>
      <c r="AE137" s="511"/>
      <c r="AF137" s="512"/>
      <c r="AG137" s="20"/>
      <c r="AJ137" s="159"/>
      <c r="AK137" s="159"/>
      <c r="AL137" s="215"/>
    </row>
    <row r="138" spans="3:38" s="5" customFormat="1" ht="27.6" customHeight="1">
      <c r="C138" s="296" t="s">
        <v>303</v>
      </c>
      <c r="D138" s="298"/>
      <c r="E138" s="503" t="s">
        <v>641</v>
      </c>
      <c r="F138" s="504"/>
      <c r="G138" s="504"/>
      <c r="H138" s="504"/>
      <c r="I138" s="505"/>
      <c r="J138" s="310" t="s">
        <v>642</v>
      </c>
      <c r="K138" s="300"/>
      <c r="L138" s="300"/>
      <c r="M138" s="300"/>
      <c r="N138" s="300"/>
      <c r="O138" s="300"/>
      <c r="P138" s="300"/>
      <c r="Q138" s="300"/>
      <c r="R138" s="300"/>
      <c r="S138" s="300"/>
      <c r="T138" s="300"/>
      <c r="U138" s="300"/>
      <c r="V138" s="301"/>
      <c r="W138" s="277">
        <v>678</v>
      </c>
      <c r="X138" s="279"/>
      <c r="Y138" s="307"/>
      <c r="Z138" s="308"/>
      <c r="AA138" s="308"/>
      <c r="AB138" s="309"/>
      <c r="AC138" s="307"/>
      <c r="AD138" s="308"/>
      <c r="AE138" s="308"/>
      <c r="AF138" s="309"/>
      <c r="AG138" s="20"/>
      <c r="AJ138" s="158">
        <f>'Биланс на ПР'!Z68</f>
        <v>0</v>
      </c>
      <c r="AK138" s="158">
        <f>'Биланс на ПР'!AD68</f>
        <v>0</v>
      </c>
      <c r="AL138" s="215"/>
    </row>
    <row r="139" spans="3:38" s="5" customFormat="1" ht="27.6" customHeight="1">
      <c r="C139" s="296" t="s">
        <v>306</v>
      </c>
      <c r="D139" s="298"/>
      <c r="E139" s="503" t="s">
        <v>641</v>
      </c>
      <c r="F139" s="504"/>
      <c r="G139" s="504"/>
      <c r="H139" s="504"/>
      <c r="I139" s="505"/>
      <c r="J139" s="310" t="s">
        <v>643</v>
      </c>
      <c r="K139" s="300"/>
      <c r="L139" s="300"/>
      <c r="M139" s="300"/>
      <c r="N139" s="300"/>
      <c r="O139" s="300"/>
      <c r="P139" s="300"/>
      <c r="Q139" s="300"/>
      <c r="R139" s="300"/>
      <c r="S139" s="300"/>
      <c r="T139" s="300"/>
      <c r="U139" s="300"/>
      <c r="V139" s="301"/>
      <c r="W139" s="277">
        <v>679</v>
      </c>
      <c r="X139" s="279"/>
      <c r="Y139" s="307"/>
      <c r="Z139" s="308"/>
      <c r="AA139" s="308"/>
      <c r="AB139" s="309"/>
      <c r="AC139" s="307"/>
      <c r="AD139" s="308"/>
      <c r="AE139" s="308"/>
      <c r="AF139" s="309"/>
      <c r="AG139" s="20"/>
      <c r="AJ139" s="158">
        <f>'Биланс на ПР'!Z68</f>
        <v>0</v>
      </c>
      <c r="AK139" s="158">
        <f>'Биланс на ПР'!AD68</f>
        <v>0</v>
      </c>
      <c r="AL139" s="215"/>
    </row>
    <row r="140" spans="3:38" s="5" customFormat="1" ht="23.25" customHeight="1">
      <c r="C140" s="296"/>
      <c r="D140" s="298"/>
      <c r="E140" s="503"/>
      <c r="F140" s="504"/>
      <c r="G140" s="504"/>
      <c r="H140" s="504"/>
      <c r="I140" s="505"/>
      <c r="J140" s="335" t="s">
        <v>644</v>
      </c>
      <c r="K140" s="336"/>
      <c r="L140" s="336"/>
      <c r="M140" s="336"/>
      <c r="N140" s="336"/>
      <c r="O140" s="336"/>
      <c r="P140" s="336"/>
      <c r="Q140" s="336"/>
      <c r="R140" s="336"/>
      <c r="S140" s="336"/>
      <c r="T140" s="336"/>
      <c r="U140" s="336"/>
      <c r="V140" s="337"/>
      <c r="W140" s="277"/>
      <c r="X140" s="279"/>
      <c r="Y140" s="497"/>
      <c r="Z140" s="498"/>
      <c r="AA140" s="498"/>
      <c r="AB140" s="499"/>
      <c r="AC140" s="497"/>
      <c r="AD140" s="498"/>
      <c r="AE140" s="498"/>
      <c r="AF140" s="499"/>
      <c r="AG140" s="20"/>
      <c r="AJ140" s="159"/>
      <c r="AK140" s="159"/>
      <c r="AL140" s="215"/>
    </row>
    <row r="141" spans="3:38" s="5" customFormat="1" ht="27.6" customHeight="1">
      <c r="C141" s="296" t="s">
        <v>311</v>
      </c>
      <c r="D141" s="298"/>
      <c r="E141" s="503" t="s">
        <v>645</v>
      </c>
      <c r="F141" s="504"/>
      <c r="G141" s="504"/>
      <c r="H141" s="504"/>
      <c r="I141" s="505"/>
      <c r="J141" s="310" t="s">
        <v>646</v>
      </c>
      <c r="K141" s="300"/>
      <c r="L141" s="300"/>
      <c r="M141" s="300"/>
      <c r="N141" s="300"/>
      <c r="O141" s="300"/>
      <c r="P141" s="300"/>
      <c r="Q141" s="300"/>
      <c r="R141" s="300"/>
      <c r="S141" s="300"/>
      <c r="T141" s="300"/>
      <c r="U141" s="300"/>
      <c r="V141" s="301"/>
      <c r="W141" s="277">
        <v>680</v>
      </c>
      <c r="X141" s="279"/>
      <c r="Y141" s="307"/>
      <c r="Z141" s="308"/>
      <c r="AA141" s="308"/>
      <c r="AB141" s="309"/>
      <c r="AC141" s="307"/>
      <c r="AD141" s="308"/>
      <c r="AE141" s="308"/>
      <c r="AF141" s="309"/>
      <c r="AG141" s="20"/>
      <c r="AJ141" s="158">
        <f>'Биланс на ПР'!Z72</f>
        <v>0</v>
      </c>
      <c r="AK141" s="158">
        <f>'Биланс на ПР'!AD72</f>
        <v>0</v>
      </c>
      <c r="AL141" s="215"/>
    </row>
    <row r="142" spans="3:38" s="5" customFormat="1" ht="23.25" customHeight="1">
      <c r="C142" s="296" t="s">
        <v>314</v>
      </c>
      <c r="D142" s="298"/>
      <c r="E142" s="503" t="s">
        <v>645</v>
      </c>
      <c r="F142" s="504"/>
      <c r="G142" s="504"/>
      <c r="H142" s="504"/>
      <c r="I142" s="505"/>
      <c r="J142" s="310" t="s">
        <v>647</v>
      </c>
      <c r="K142" s="300"/>
      <c r="L142" s="300"/>
      <c r="M142" s="300"/>
      <c r="N142" s="300"/>
      <c r="O142" s="300"/>
      <c r="P142" s="300"/>
      <c r="Q142" s="300"/>
      <c r="R142" s="300"/>
      <c r="S142" s="300"/>
      <c r="T142" s="300"/>
      <c r="U142" s="300"/>
      <c r="V142" s="301"/>
      <c r="W142" s="277">
        <v>681</v>
      </c>
      <c r="X142" s="279"/>
      <c r="Y142" s="307"/>
      <c r="Z142" s="308"/>
      <c r="AA142" s="308"/>
      <c r="AB142" s="309"/>
      <c r="AC142" s="307"/>
      <c r="AD142" s="308"/>
      <c r="AE142" s="308"/>
      <c r="AF142" s="309"/>
      <c r="AG142" s="20"/>
      <c r="AJ142" s="158">
        <f>'Биланс на ПР'!Z72</f>
        <v>0</v>
      </c>
      <c r="AK142" s="158">
        <f>'Биланс на ПР'!AD72</f>
        <v>0</v>
      </c>
      <c r="AL142" s="215"/>
    </row>
    <row r="143" spans="3:38" s="5" customFormat="1" ht="39" customHeight="1">
      <c r="C143" s="296" t="s">
        <v>317</v>
      </c>
      <c r="D143" s="298"/>
      <c r="E143" s="503" t="s">
        <v>645</v>
      </c>
      <c r="F143" s="504"/>
      <c r="G143" s="504"/>
      <c r="H143" s="504"/>
      <c r="I143" s="505"/>
      <c r="J143" s="310" t="s">
        <v>648</v>
      </c>
      <c r="K143" s="300"/>
      <c r="L143" s="300"/>
      <c r="M143" s="300"/>
      <c r="N143" s="300"/>
      <c r="O143" s="300"/>
      <c r="P143" s="300"/>
      <c r="Q143" s="300"/>
      <c r="R143" s="300"/>
      <c r="S143" s="300"/>
      <c r="T143" s="300"/>
      <c r="U143" s="300"/>
      <c r="V143" s="301"/>
      <c r="W143" s="277">
        <v>682</v>
      </c>
      <c r="X143" s="279"/>
      <c r="Y143" s="307"/>
      <c r="Z143" s="308"/>
      <c r="AA143" s="308"/>
      <c r="AB143" s="309"/>
      <c r="AC143" s="307"/>
      <c r="AD143" s="308"/>
      <c r="AE143" s="308"/>
      <c r="AF143" s="309"/>
      <c r="AG143" s="20"/>
      <c r="AJ143" s="158">
        <f>'Биланс на ПР'!Z72</f>
        <v>0</v>
      </c>
      <c r="AK143" s="158">
        <f>'Биланс на ПР'!AD72</f>
        <v>0</v>
      </c>
      <c r="AL143" s="215"/>
    </row>
    <row r="144" spans="3:38" s="5" customFormat="1" ht="27.6" customHeight="1">
      <c r="C144" s="296" t="s">
        <v>322</v>
      </c>
      <c r="D144" s="298"/>
      <c r="E144" s="503" t="s">
        <v>645</v>
      </c>
      <c r="F144" s="504"/>
      <c r="G144" s="504"/>
      <c r="H144" s="504"/>
      <c r="I144" s="505"/>
      <c r="J144" s="310" t="s">
        <v>649</v>
      </c>
      <c r="K144" s="300"/>
      <c r="L144" s="300"/>
      <c r="M144" s="300"/>
      <c r="N144" s="300"/>
      <c r="O144" s="300"/>
      <c r="P144" s="300"/>
      <c r="Q144" s="300"/>
      <c r="R144" s="300"/>
      <c r="S144" s="300"/>
      <c r="T144" s="300"/>
      <c r="U144" s="300"/>
      <c r="V144" s="301"/>
      <c r="W144" s="277">
        <v>683</v>
      </c>
      <c r="X144" s="279"/>
      <c r="Y144" s="307"/>
      <c r="Z144" s="308"/>
      <c r="AA144" s="308"/>
      <c r="AB144" s="309"/>
      <c r="AC144" s="307"/>
      <c r="AD144" s="308"/>
      <c r="AE144" s="308"/>
      <c r="AF144" s="309"/>
      <c r="AG144" s="20"/>
      <c r="AJ144" s="158">
        <f>'Биланс на ПР'!Z72</f>
        <v>0</v>
      </c>
      <c r="AK144" s="158">
        <f>'Биланс на ПР'!AD72</f>
        <v>0</v>
      </c>
      <c r="AL144" s="215"/>
    </row>
    <row r="145" spans="3:38" s="5" customFormat="1" ht="3.6" customHeight="1">
      <c r="C145" s="272"/>
      <c r="D145" s="272"/>
      <c r="E145" s="558"/>
      <c r="F145" s="559"/>
      <c r="G145" s="559"/>
      <c r="H145" s="559"/>
      <c r="I145" s="559"/>
      <c r="J145" s="560"/>
      <c r="K145" s="561"/>
      <c r="L145" s="561"/>
      <c r="M145" s="561"/>
      <c r="N145" s="561"/>
      <c r="O145" s="561"/>
      <c r="P145" s="561"/>
      <c r="Q145" s="561"/>
      <c r="R145" s="561"/>
      <c r="S145" s="561"/>
      <c r="T145" s="561"/>
      <c r="U145" s="561"/>
      <c r="V145" s="561"/>
      <c r="W145" s="338"/>
      <c r="X145" s="338"/>
      <c r="Y145" s="509"/>
      <c r="Z145" s="509"/>
      <c r="AA145" s="509"/>
      <c r="AB145" s="509"/>
      <c r="AC145" s="509"/>
      <c r="AD145" s="509"/>
      <c r="AE145" s="509"/>
      <c r="AF145" s="509"/>
      <c r="AG145" s="20"/>
      <c r="AJ145" s="153"/>
      <c r="AK145" s="153"/>
      <c r="AL145" s="215"/>
    </row>
    <row r="146" spans="3:38" s="5" customFormat="1" ht="15" customHeight="1">
      <c r="C146" s="487" t="s">
        <v>38</v>
      </c>
      <c r="D146" s="488"/>
      <c r="E146" s="491" t="s">
        <v>527</v>
      </c>
      <c r="F146" s="492"/>
      <c r="G146" s="492"/>
      <c r="H146" s="492"/>
      <c r="I146" s="493"/>
      <c r="J146" s="423" t="s">
        <v>40</v>
      </c>
      <c r="K146" s="424"/>
      <c r="L146" s="424"/>
      <c r="M146" s="424"/>
      <c r="N146" s="424"/>
      <c r="O146" s="424"/>
      <c r="P146" s="424"/>
      <c r="Q146" s="424"/>
      <c r="R146" s="424"/>
      <c r="S146" s="424"/>
      <c r="T146" s="424"/>
      <c r="U146" s="424"/>
      <c r="V146" s="479"/>
      <c r="W146" s="317" t="s">
        <v>528</v>
      </c>
      <c r="X146" s="319"/>
      <c r="Y146" s="327" t="s">
        <v>42</v>
      </c>
      <c r="Z146" s="328"/>
      <c r="AA146" s="328"/>
      <c r="AB146" s="328"/>
      <c r="AC146" s="328"/>
      <c r="AD146" s="328"/>
      <c r="AE146" s="328"/>
      <c r="AF146" s="329"/>
      <c r="AG146" s="20"/>
      <c r="AJ146" s="469" t="s">
        <v>526</v>
      </c>
      <c r="AK146" s="469"/>
      <c r="AL146" s="215"/>
    </row>
    <row r="147" spans="3:38" s="5" customFormat="1" ht="26.45" customHeight="1">
      <c r="C147" s="489"/>
      <c r="D147" s="490"/>
      <c r="E147" s="494"/>
      <c r="F147" s="495"/>
      <c r="G147" s="495"/>
      <c r="H147" s="495"/>
      <c r="I147" s="496"/>
      <c r="J147" s="426"/>
      <c r="K147" s="427"/>
      <c r="L147" s="427"/>
      <c r="M147" s="427"/>
      <c r="N147" s="427"/>
      <c r="O147" s="427"/>
      <c r="P147" s="427"/>
      <c r="Q147" s="427"/>
      <c r="R147" s="427"/>
      <c r="S147" s="427"/>
      <c r="T147" s="427"/>
      <c r="U147" s="427"/>
      <c r="V147" s="480"/>
      <c r="W147" s="320"/>
      <c r="X147" s="322"/>
      <c r="Y147" s="500" t="s">
        <v>43</v>
      </c>
      <c r="Z147" s="501"/>
      <c r="AA147" s="501"/>
      <c r="AB147" s="502"/>
      <c r="AC147" s="500" t="s">
        <v>44</v>
      </c>
      <c r="AD147" s="501"/>
      <c r="AE147" s="501"/>
      <c r="AF147" s="502"/>
      <c r="AG147" s="20"/>
      <c r="AJ147" s="157" t="s">
        <v>370</v>
      </c>
      <c r="AK147" s="157" t="s">
        <v>10</v>
      </c>
      <c r="AL147" s="215"/>
    </row>
    <row r="148" spans="3:38" s="20" customFormat="1" ht="10.5" customHeight="1">
      <c r="C148" s="276">
        <v>1</v>
      </c>
      <c r="D148" s="276"/>
      <c r="E148" s="277">
        <v>2</v>
      </c>
      <c r="F148" s="278"/>
      <c r="G148" s="278"/>
      <c r="H148" s="278"/>
      <c r="I148" s="278"/>
      <c r="J148" s="277">
        <v>3</v>
      </c>
      <c r="K148" s="278"/>
      <c r="L148" s="278"/>
      <c r="M148" s="278"/>
      <c r="N148" s="278"/>
      <c r="O148" s="278"/>
      <c r="P148" s="278"/>
      <c r="Q148" s="278"/>
      <c r="R148" s="278"/>
      <c r="S148" s="278"/>
      <c r="T148" s="278"/>
      <c r="U148" s="278"/>
      <c r="V148" s="279"/>
      <c r="W148" s="483">
        <v>4</v>
      </c>
      <c r="X148" s="483"/>
      <c r="Y148" s="484">
        <v>5</v>
      </c>
      <c r="Z148" s="485"/>
      <c r="AA148" s="485"/>
      <c r="AB148" s="486"/>
      <c r="AC148" s="484">
        <v>6</v>
      </c>
      <c r="AD148" s="485"/>
      <c r="AE148" s="485"/>
      <c r="AF148" s="486"/>
      <c r="AJ148" s="151"/>
      <c r="AK148" s="96"/>
      <c r="AL148" s="219"/>
    </row>
    <row r="149" spans="3:38" s="120" customFormat="1" ht="22.5" customHeight="1">
      <c r="C149" s="330"/>
      <c r="D149" s="331"/>
      <c r="E149" s="562"/>
      <c r="F149" s="563"/>
      <c r="G149" s="563"/>
      <c r="H149" s="563"/>
      <c r="I149" s="564"/>
      <c r="J149" s="335" t="s">
        <v>650</v>
      </c>
      <c r="K149" s="336"/>
      <c r="L149" s="336"/>
      <c r="M149" s="336"/>
      <c r="N149" s="336"/>
      <c r="O149" s="336"/>
      <c r="P149" s="336"/>
      <c r="Q149" s="336"/>
      <c r="R149" s="336"/>
      <c r="S149" s="336"/>
      <c r="T149" s="336"/>
      <c r="U149" s="336"/>
      <c r="V149" s="337"/>
      <c r="W149" s="332"/>
      <c r="X149" s="334"/>
      <c r="Y149" s="517"/>
      <c r="Z149" s="518"/>
      <c r="AA149" s="518"/>
      <c r="AB149" s="519"/>
      <c r="AC149" s="517"/>
      <c r="AD149" s="518"/>
      <c r="AE149" s="518"/>
      <c r="AF149" s="519"/>
      <c r="AJ149" s="160"/>
      <c r="AK149" s="160"/>
      <c r="AL149" s="121"/>
    </row>
    <row r="150" spans="3:38" s="5" customFormat="1" ht="22.5" customHeight="1">
      <c r="C150" s="296"/>
      <c r="D150" s="298"/>
      <c r="E150" s="503"/>
      <c r="F150" s="278"/>
      <c r="G150" s="278"/>
      <c r="H150" s="278"/>
      <c r="I150" s="279"/>
      <c r="J150" s="335" t="s">
        <v>651</v>
      </c>
      <c r="K150" s="336"/>
      <c r="L150" s="336"/>
      <c r="M150" s="336"/>
      <c r="N150" s="336"/>
      <c r="O150" s="336"/>
      <c r="P150" s="336"/>
      <c r="Q150" s="336"/>
      <c r="R150" s="336"/>
      <c r="S150" s="336"/>
      <c r="T150" s="336"/>
      <c r="U150" s="336"/>
      <c r="V150" s="337"/>
      <c r="W150" s="277"/>
      <c r="X150" s="279"/>
      <c r="Y150" s="497"/>
      <c r="Z150" s="498"/>
      <c r="AA150" s="498"/>
      <c r="AB150" s="499"/>
      <c r="AC150" s="498"/>
      <c r="AD150" s="498"/>
      <c r="AE150" s="498"/>
      <c r="AF150" s="499"/>
      <c r="AG150" s="20"/>
      <c r="AJ150" s="153"/>
      <c r="AK150" s="153"/>
      <c r="AL150" s="215"/>
    </row>
    <row r="151" spans="3:38" s="5" customFormat="1" ht="22.5" customHeight="1">
      <c r="C151" s="296" t="s">
        <v>325</v>
      </c>
      <c r="D151" s="298"/>
      <c r="E151" s="277" t="s">
        <v>652</v>
      </c>
      <c r="F151" s="278"/>
      <c r="G151" s="278"/>
      <c r="H151" s="278"/>
      <c r="I151" s="279"/>
      <c r="J151" s="310" t="s">
        <v>653</v>
      </c>
      <c r="K151" s="314"/>
      <c r="L151" s="314"/>
      <c r="M151" s="314"/>
      <c r="N151" s="314"/>
      <c r="O151" s="314"/>
      <c r="P151" s="314"/>
      <c r="Q151" s="314"/>
      <c r="R151" s="314"/>
      <c r="S151" s="314"/>
      <c r="T151" s="314"/>
      <c r="U151" s="314"/>
      <c r="V151" s="315"/>
      <c r="W151" s="277">
        <v>684</v>
      </c>
      <c r="X151" s="279"/>
      <c r="Y151" s="506"/>
      <c r="Z151" s="507"/>
      <c r="AA151" s="507"/>
      <c r="AB151" s="508"/>
      <c r="AC151" s="507"/>
      <c r="AD151" s="507"/>
      <c r="AE151" s="507"/>
      <c r="AF151" s="508"/>
      <c r="AG151" s="20"/>
      <c r="AJ151" s="158">
        <f>'Биланс на ПР'!Z121</f>
        <v>0</v>
      </c>
      <c r="AK151" s="158">
        <f>'Биланс на ПР'!AD121</f>
        <v>0</v>
      </c>
      <c r="AL151" s="215"/>
    </row>
    <row r="152" spans="3:38" s="5" customFormat="1" ht="22.5" customHeight="1">
      <c r="C152" s="296"/>
      <c r="D152" s="298"/>
      <c r="E152" s="503"/>
      <c r="F152" s="504"/>
      <c r="G152" s="504"/>
      <c r="H152" s="504"/>
      <c r="I152" s="505"/>
      <c r="J152" s="335" t="s">
        <v>654</v>
      </c>
      <c r="K152" s="336"/>
      <c r="L152" s="336"/>
      <c r="M152" s="336"/>
      <c r="N152" s="336"/>
      <c r="O152" s="336"/>
      <c r="P152" s="336"/>
      <c r="Q152" s="336"/>
      <c r="R152" s="336"/>
      <c r="S152" s="336"/>
      <c r="T152" s="336"/>
      <c r="U152" s="336"/>
      <c r="V152" s="337"/>
      <c r="W152" s="277"/>
      <c r="X152" s="279"/>
      <c r="Y152" s="497"/>
      <c r="Z152" s="498"/>
      <c r="AA152" s="498"/>
      <c r="AB152" s="499"/>
      <c r="AC152" s="498"/>
      <c r="AD152" s="498"/>
      <c r="AE152" s="498"/>
      <c r="AF152" s="499"/>
      <c r="AG152" s="20"/>
      <c r="AJ152" s="159"/>
      <c r="AK152" s="159"/>
      <c r="AL152" s="215"/>
    </row>
    <row r="153" spans="3:38" s="5" customFormat="1" ht="33" customHeight="1">
      <c r="C153" s="296" t="s">
        <v>328</v>
      </c>
      <c r="D153" s="298"/>
      <c r="E153" s="503" t="s">
        <v>655</v>
      </c>
      <c r="F153" s="504"/>
      <c r="G153" s="504"/>
      <c r="H153" s="504"/>
      <c r="I153" s="505"/>
      <c r="J153" s="310" t="s">
        <v>656</v>
      </c>
      <c r="K153" s="300"/>
      <c r="L153" s="300"/>
      <c r="M153" s="300"/>
      <c r="N153" s="300"/>
      <c r="O153" s="300"/>
      <c r="P153" s="300"/>
      <c r="Q153" s="300"/>
      <c r="R153" s="300"/>
      <c r="S153" s="300"/>
      <c r="T153" s="300"/>
      <c r="U153" s="300"/>
      <c r="V153" s="301"/>
      <c r="W153" s="277">
        <v>685</v>
      </c>
      <c r="X153" s="279"/>
      <c r="Y153" s="307"/>
      <c r="Z153" s="308"/>
      <c r="AA153" s="308"/>
      <c r="AB153" s="309"/>
      <c r="AC153" s="308"/>
      <c r="AD153" s="308"/>
      <c r="AE153" s="308"/>
      <c r="AF153" s="309"/>
      <c r="AG153" s="20"/>
      <c r="AJ153" s="158">
        <f>'Биланс на ПР'!Z130</f>
        <v>52493330</v>
      </c>
      <c r="AK153" s="158">
        <f>'Биланс на ПР'!AD130</f>
        <v>56371000</v>
      </c>
      <c r="AL153" s="215"/>
    </row>
    <row r="154" spans="3:38" s="5" customFormat="1" ht="33" customHeight="1">
      <c r="C154" s="296" t="s">
        <v>657</v>
      </c>
      <c r="D154" s="298"/>
      <c r="E154" s="503" t="s">
        <v>655</v>
      </c>
      <c r="F154" s="504"/>
      <c r="G154" s="504"/>
      <c r="H154" s="504"/>
      <c r="I154" s="505"/>
      <c r="J154" s="310" t="s">
        <v>658</v>
      </c>
      <c r="K154" s="300"/>
      <c r="L154" s="300"/>
      <c r="M154" s="300"/>
      <c r="N154" s="300"/>
      <c r="O154" s="300"/>
      <c r="P154" s="300"/>
      <c r="Q154" s="300"/>
      <c r="R154" s="300"/>
      <c r="S154" s="300"/>
      <c r="T154" s="300"/>
      <c r="U154" s="300"/>
      <c r="V154" s="301"/>
      <c r="W154" s="277">
        <v>686</v>
      </c>
      <c r="X154" s="279"/>
      <c r="Y154" s="307">
        <v>52493330</v>
      </c>
      <c r="Z154" s="308"/>
      <c r="AA154" s="308"/>
      <c r="AB154" s="309"/>
      <c r="AC154" s="308">
        <v>56371000</v>
      </c>
      <c r="AD154" s="308"/>
      <c r="AE154" s="308"/>
      <c r="AF154" s="309"/>
      <c r="AG154" s="20"/>
      <c r="AJ154" s="158">
        <f>'Биланс на ПР'!Z130</f>
        <v>52493330</v>
      </c>
      <c r="AK154" s="158">
        <f>'Биланс на ПР'!AD130</f>
        <v>56371000</v>
      </c>
      <c r="AL154" s="215"/>
    </row>
    <row r="155" spans="3:38" s="5" customFormat="1" ht="86.25" customHeight="1">
      <c r="C155" s="296" t="s">
        <v>334</v>
      </c>
      <c r="D155" s="298"/>
      <c r="E155" s="503" t="s">
        <v>655</v>
      </c>
      <c r="F155" s="504"/>
      <c r="G155" s="504"/>
      <c r="H155" s="504"/>
      <c r="I155" s="505"/>
      <c r="J155" s="310" t="s">
        <v>659</v>
      </c>
      <c r="K155" s="300"/>
      <c r="L155" s="300"/>
      <c r="M155" s="300"/>
      <c r="N155" s="300"/>
      <c r="O155" s="300"/>
      <c r="P155" s="300"/>
      <c r="Q155" s="300"/>
      <c r="R155" s="300"/>
      <c r="S155" s="300"/>
      <c r="T155" s="300"/>
      <c r="U155" s="300"/>
      <c r="V155" s="301"/>
      <c r="W155" s="277">
        <v>687</v>
      </c>
      <c r="X155" s="279"/>
      <c r="Y155" s="307"/>
      <c r="Z155" s="308"/>
      <c r="AA155" s="308"/>
      <c r="AB155" s="309"/>
      <c r="AC155" s="308"/>
      <c r="AD155" s="308"/>
      <c r="AE155" s="308"/>
      <c r="AF155" s="309"/>
      <c r="AG155" s="20"/>
      <c r="AJ155" s="158">
        <f>'Биланс на ПР'!Z130</f>
        <v>52493330</v>
      </c>
      <c r="AK155" s="158">
        <f>'Биланс на ПР'!AD130</f>
        <v>56371000</v>
      </c>
      <c r="AL155" s="215"/>
    </row>
    <row r="156" spans="3:38" s="5" customFormat="1" ht="25.5" customHeight="1">
      <c r="C156" s="296"/>
      <c r="D156" s="298"/>
      <c r="E156" s="503"/>
      <c r="F156" s="504"/>
      <c r="G156" s="504"/>
      <c r="H156" s="504"/>
      <c r="I156" s="505"/>
      <c r="J156" s="335" t="s">
        <v>660</v>
      </c>
      <c r="K156" s="336"/>
      <c r="L156" s="336"/>
      <c r="M156" s="336"/>
      <c r="N156" s="336"/>
      <c r="O156" s="336"/>
      <c r="P156" s="336"/>
      <c r="Q156" s="336"/>
      <c r="R156" s="336"/>
      <c r="S156" s="336"/>
      <c r="T156" s="336"/>
      <c r="U156" s="336"/>
      <c r="V156" s="337"/>
      <c r="W156" s="277"/>
      <c r="X156" s="279"/>
      <c r="Y156" s="497"/>
      <c r="Z156" s="498"/>
      <c r="AA156" s="498"/>
      <c r="AB156" s="499"/>
      <c r="AC156" s="498"/>
      <c r="AD156" s="498"/>
      <c r="AE156" s="498"/>
      <c r="AF156" s="499"/>
      <c r="AG156" s="20"/>
      <c r="AJ156" s="159"/>
      <c r="AK156" s="159"/>
      <c r="AL156" s="215"/>
    </row>
    <row r="157" spans="3:38" s="5" customFormat="1" ht="33" customHeight="1">
      <c r="C157" s="296" t="s">
        <v>339</v>
      </c>
      <c r="D157" s="298"/>
      <c r="E157" s="503"/>
      <c r="F157" s="504"/>
      <c r="G157" s="504"/>
      <c r="H157" s="504"/>
      <c r="I157" s="505"/>
      <c r="J157" s="310" t="s">
        <v>661</v>
      </c>
      <c r="K157" s="300"/>
      <c r="L157" s="300"/>
      <c r="M157" s="300"/>
      <c r="N157" s="300"/>
      <c r="O157" s="300"/>
      <c r="P157" s="300"/>
      <c r="Q157" s="300"/>
      <c r="R157" s="300"/>
      <c r="S157" s="300"/>
      <c r="T157" s="300"/>
      <c r="U157" s="300"/>
      <c r="V157" s="301"/>
      <c r="W157" s="277">
        <v>688</v>
      </c>
      <c r="X157" s="279"/>
      <c r="Y157" s="506">
        <v>64</v>
      </c>
      <c r="Z157" s="507"/>
      <c r="AA157" s="507"/>
      <c r="AB157" s="508"/>
      <c r="AC157" s="507">
        <f>'Биланс на ПР'!AD152</f>
        <v>65</v>
      </c>
      <c r="AD157" s="507"/>
      <c r="AE157" s="507"/>
      <c r="AF157" s="508"/>
      <c r="AG157" s="20"/>
      <c r="AJ157" s="158">
        <f>'Биланс на ПР'!Z152</f>
        <v>64</v>
      </c>
      <c r="AK157" s="158">
        <f>'Биланс на ПР'!AD152</f>
        <v>65</v>
      </c>
      <c r="AL157" s="215"/>
    </row>
    <row r="158" spans="3:38">
      <c r="C158" s="48"/>
      <c r="D158" s="48"/>
      <c r="E158" s="19"/>
      <c r="F158" s="19"/>
      <c r="G158" s="19"/>
      <c r="H158" s="19"/>
      <c r="I158" s="19"/>
      <c r="J158" s="19"/>
      <c r="K158" s="19"/>
      <c r="L158" s="19"/>
      <c r="M158" s="19"/>
      <c r="N158" s="19"/>
      <c r="O158" s="19"/>
      <c r="P158" s="19"/>
      <c r="Q158" s="19"/>
      <c r="R158" s="239"/>
      <c r="S158" s="239"/>
      <c r="T158" s="239"/>
      <c r="U158" s="239"/>
      <c r="V158" s="239"/>
      <c r="W158" s="239"/>
      <c r="X158" s="239"/>
      <c r="Y158" s="54"/>
      <c r="Z158" s="54"/>
      <c r="AA158" s="54"/>
      <c r="AB158" s="54"/>
      <c r="AC158" s="54"/>
      <c r="AD158" s="54"/>
      <c r="AE158" s="54"/>
      <c r="AF158" s="54"/>
      <c r="AG158" s="19"/>
    </row>
    <row r="159" spans="3:38">
      <c r="C159" s="48" t="s">
        <v>21</v>
      </c>
      <c r="D159" s="46"/>
      <c r="E159" s="46"/>
      <c r="F159" s="548" t="str">
        <f>Насловна!C20</f>
        <v>Битола</v>
      </c>
      <c r="G159" s="549"/>
      <c r="H159" s="549"/>
      <c r="I159" s="549"/>
      <c r="J159" s="549"/>
      <c r="K159" s="549"/>
      <c r="L159" s="23"/>
      <c r="M159" s="19"/>
      <c r="N159" s="19"/>
      <c r="O159" s="19"/>
      <c r="P159" s="19"/>
      <c r="Q159" s="565" t="s">
        <v>662</v>
      </c>
      <c r="R159" s="565"/>
      <c r="S159" s="565"/>
      <c r="T159" s="565"/>
      <c r="U159" s="565"/>
      <c r="V159" s="565"/>
      <c r="W159" s="565"/>
      <c r="X159" s="565"/>
      <c r="Y159" s="565"/>
      <c r="Z159" s="54"/>
      <c r="AA159" s="54"/>
      <c r="AB159" s="568" t="s">
        <v>663</v>
      </c>
      <c r="AC159" s="568"/>
      <c r="AD159" s="568"/>
      <c r="AE159" s="568"/>
      <c r="AF159" s="568"/>
      <c r="AG159" s="19"/>
    </row>
    <row r="160" spans="3:38" ht="2.25" customHeight="1">
      <c r="C160" s="48"/>
      <c r="D160" s="48"/>
      <c r="E160" s="19"/>
      <c r="F160" s="19"/>
      <c r="G160" s="19"/>
      <c r="H160" s="19"/>
      <c r="I160" s="19"/>
      <c r="J160" s="19"/>
      <c r="K160" s="19"/>
      <c r="L160" s="19"/>
      <c r="M160" s="19"/>
      <c r="N160" s="19"/>
      <c r="O160" s="19"/>
      <c r="P160" s="19"/>
      <c r="Q160" s="19"/>
      <c r="R160" s="19"/>
      <c r="S160" s="19"/>
      <c r="T160" s="19"/>
      <c r="U160" s="19"/>
      <c r="V160" s="19"/>
      <c r="W160" s="19"/>
      <c r="X160" s="19"/>
      <c r="Y160" s="54"/>
      <c r="Z160" s="54"/>
      <c r="AA160" s="54"/>
      <c r="AB160" s="54"/>
      <c r="AC160" s="54"/>
      <c r="AD160" s="54"/>
      <c r="AE160" s="54"/>
      <c r="AF160" s="54"/>
      <c r="AG160" s="19"/>
    </row>
    <row r="161" spans="2:33">
      <c r="C161" s="50" t="s">
        <v>22</v>
      </c>
      <c r="D161" s="50"/>
      <c r="E161" s="24"/>
      <c r="F161" s="550" t="str">
        <f>Насловна!C21</f>
        <v>28.02</v>
      </c>
      <c r="G161" s="551"/>
      <c r="H161" s="552" t="str">
        <f>Насловна!I21</f>
        <v>2026 година</v>
      </c>
      <c r="I161" s="553"/>
      <c r="J161" s="553"/>
      <c r="K161" s="553"/>
      <c r="L161" s="53"/>
      <c r="M161" s="53"/>
      <c r="N161" s="53"/>
      <c r="O161" s="53"/>
      <c r="P161" s="19"/>
      <c r="Q161" s="565" t="s">
        <v>664</v>
      </c>
      <c r="R161" s="565"/>
      <c r="S161" s="565"/>
      <c r="T161" s="565"/>
      <c r="U161" s="565"/>
      <c r="V161" s="565"/>
      <c r="W161" s="565"/>
      <c r="X161" s="565"/>
      <c r="Y161" s="565"/>
      <c r="Z161" s="54"/>
      <c r="AA161" s="54"/>
      <c r="AB161" s="568"/>
      <c r="AC161" s="568"/>
      <c r="AD161" s="568"/>
      <c r="AE161" s="568"/>
      <c r="AF161" s="568"/>
      <c r="AG161" s="19"/>
    </row>
    <row r="162" spans="2:33">
      <c r="C162" s="48"/>
      <c r="D162" s="48"/>
      <c r="E162" s="19"/>
      <c r="F162" s="19"/>
      <c r="G162" s="19"/>
      <c r="H162" s="19"/>
      <c r="I162" s="19"/>
      <c r="J162" s="19"/>
      <c r="K162" s="19"/>
      <c r="L162" s="19"/>
      <c r="M162" s="19"/>
      <c r="N162" s="19"/>
      <c r="O162" s="19"/>
      <c r="P162" s="19"/>
      <c r="Q162" s="566" t="str">
        <f>Насловна!C18</f>
        <v>Елизабета Петреска</v>
      </c>
      <c r="R162" s="567"/>
      <c r="S162" s="567"/>
      <c r="T162" s="567"/>
      <c r="U162" s="567"/>
      <c r="V162" s="567"/>
      <c r="W162" s="567"/>
      <c r="X162" s="567"/>
      <c r="Y162" s="567"/>
      <c r="Z162" s="54"/>
      <c r="AA162" s="54"/>
      <c r="AB162" s="569" t="str">
        <f>Насловна!C19</f>
        <v>д-р Светлана П.Кљусева</v>
      </c>
      <c r="AC162" s="569"/>
      <c r="AD162" s="569"/>
      <c r="AE162" s="569"/>
      <c r="AF162" s="569"/>
      <c r="AG162" s="19"/>
    </row>
    <row r="163" spans="2:33">
      <c r="C163" s="48"/>
      <c r="D163" s="48"/>
      <c r="E163" s="19"/>
      <c r="F163" s="19"/>
      <c r="G163" s="19"/>
      <c r="H163" s="19"/>
      <c r="I163" s="19"/>
      <c r="J163" s="19"/>
      <c r="K163" s="19"/>
      <c r="L163" s="19"/>
      <c r="M163" s="19"/>
      <c r="N163" s="19"/>
      <c r="O163" s="19"/>
      <c r="P163" s="19"/>
      <c r="Q163" s="19"/>
      <c r="R163" s="19"/>
      <c r="S163" s="19"/>
      <c r="T163" s="19"/>
      <c r="U163" s="19"/>
      <c r="V163" s="19"/>
      <c r="W163" s="19"/>
      <c r="X163" s="19"/>
      <c r="Y163" s="54"/>
      <c r="Z163" s="54"/>
      <c r="AA163" s="54"/>
      <c r="AB163" s="54"/>
      <c r="AC163" s="54"/>
      <c r="AD163" s="54"/>
      <c r="AE163" s="54"/>
      <c r="AF163" s="54"/>
      <c r="AG163" s="19"/>
    </row>
    <row r="164" spans="2:33">
      <c r="C164" s="547" t="s">
        <v>665</v>
      </c>
      <c r="D164" s="547"/>
      <c r="E164" s="547"/>
      <c r="F164" s="547"/>
      <c r="G164" s="547"/>
      <c r="H164" s="547"/>
      <c r="I164" s="547"/>
      <c r="J164" s="547"/>
      <c r="K164" s="547"/>
      <c r="L164" s="547"/>
      <c r="M164" s="554"/>
      <c r="N164" s="554"/>
      <c r="O164" s="554"/>
      <c r="P164" s="554"/>
      <c r="Q164" s="554"/>
      <c r="R164" s="554"/>
      <c r="S164" s="554"/>
      <c r="T164" s="554"/>
      <c r="U164" s="554"/>
      <c r="V164" s="554"/>
      <c r="W164" s="554"/>
      <c r="X164" s="554"/>
      <c r="Y164" s="554"/>
      <c r="Z164" s="554"/>
      <c r="AA164" s="554"/>
      <c r="AB164" s="54"/>
      <c r="AC164" s="54"/>
      <c r="AD164" s="54"/>
      <c r="AE164" s="54"/>
      <c r="AF164" s="54"/>
      <c r="AG164" s="19"/>
    </row>
    <row r="165" spans="2:33">
      <c r="C165" s="48"/>
      <c r="D165" s="48"/>
      <c r="E165" s="19"/>
      <c r="F165" s="19"/>
      <c r="G165" s="19"/>
      <c r="H165" s="19"/>
      <c r="I165" s="19"/>
      <c r="J165" s="19"/>
      <c r="K165" s="19"/>
      <c r="L165" s="19"/>
      <c r="M165" s="19"/>
      <c r="N165" s="19"/>
      <c r="O165" s="19"/>
      <c r="P165" s="19"/>
      <c r="Q165" s="19"/>
      <c r="R165" s="19"/>
      <c r="S165" s="19"/>
      <c r="T165" s="19"/>
      <c r="U165" s="19"/>
      <c r="V165" s="19"/>
      <c r="W165" s="19"/>
      <c r="X165" s="19"/>
      <c r="Y165" s="54"/>
      <c r="Z165" s="54"/>
      <c r="AA165" s="54"/>
      <c r="AB165" s="54"/>
      <c r="AC165" s="54"/>
      <c r="AD165" s="54"/>
      <c r="AE165" s="54"/>
      <c r="AF165" s="54"/>
      <c r="AG165" s="19"/>
    </row>
    <row r="166" spans="2:33">
      <c r="B166" s="547" t="s">
        <v>666</v>
      </c>
      <c r="C166" s="547"/>
      <c r="D166" s="547"/>
      <c r="E166" s="547"/>
      <c r="F166" s="547"/>
      <c r="G166" s="547"/>
      <c r="H166" s="547"/>
      <c r="I166" s="547"/>
      <c r="J166" s="547"/>
      <c r="K166" s="547"/>
      <c r="L166" s="9"/>
      <c r="M166" s="467"/>
      <c r="N166" s="467"/>
      <c r="O166" s="467"/>
      <c r="P166" s="467"/>
      <c r="Q166" s="467"/>
      <c r="R166" s="467"/>
      <c r="S166" s="467"/>
      <c r="T166" s="467"/>
      <c r="U166" s="467"/>
      <c r="V166" s="467"/>
      <c r="W166" s="467"/>
      <c r="X166" s="467"/>
      <c r="Y166" s="467"/>
      <c r="Z166" s="467"/>
      <c r="AA166" s="467"/>
      <c r="AB166" s="57"/>
      <c r="AC166" s="57"/>
      <c r="AD166" s="57"/>
      <c r="AE166" s="57"/>
      <c r="AF166" s="57"/>
      <c r="AG166" s="19"/>
    </row>
    <row r="167" spans="2:33">
      <c r="C167" s="48"/>
      <c r="D167" s="48"/>
      <c r="E167" s="19"/>
      <c r="F167" s="19"/>
      <c r="G167" s="19"/>
      <c r="H167" s="19"/>
      <c r="I167" s="19"/>
      <c r="J167" s="19"/>
      <c r="K167" s="19"/>
      <c r="L167" s="19"/>
      <c r="M167" s="19"/>
      <c r="N167" s="19"/>
      <c r="O167" s="19"/>
      <c r="P167" s="19"/>
      <c r="Q167" s="19"/>
      <c r="R167" s="19"/>
      <c r="S167" s="19"/>
      <c r="T167" s="19"/>
      <c r="U167" s="19"/>
      <c r="V167" s="19"/>
      <c r="W167" s="19"/>
      <c r="X167" s="19"/>
      <c r="Y167" s="54"/>
      <c r="Z167" s="54"/>
      <c r="AA167" s="54"/>
      <c r="AB167" s="54"/>
      <c r="AC167" s="54"/>
      <c r="AD167" s="54"/>
      <c r="AE167" s="54"/>
      <c r="AF167" s="54"/>
      <c r="AG167" s="19"/>
    </row>
    <row r="168" spans="2:33">
      <c r="C168" s="48"/>
      <c r="D168" s="48"/>
      <c r="E168" s="19"/>
      <c r="F168" s="19"/>
      <c r="G168" s="19"/>
      <c r="H168" s="19"/>
      <c r="I168" s="19"/>
      <c r="J168" s="19"/>
      <c r="K168" s="19"/>
      <c r="L168" s="19"/>
      <c r="M168" s="19"/>
      <c r="N168" s="19"/>
      <c r="O168" s="19"/>
      <c r="P168" s="19"/>
      <c r="Q168" s="19"/>
      <c r="R168" s="19"/>
      <c r="S168" s="19"/>
      <c r="T168" s="19"/>
      <c r="U168" s="19"/>
      <c r="V168" s="19"/>
      <c r="W168" s="19"/>
      <c r="X168" s="19"/>
      <c r="Y168" s="54"/>
      <c r="Z168" s="54"/>
      <c r="AA168" s="54"/>
      <c r="AB168" s="54"/>
      <c r="AC168" s="54"/>
      <c r="AD168" s="54"/>
      <c r="AE168" s="54"/>
      <c r="AF168" s="54"/>
      <c r="AG168" s="19"/>
    </row>
    <row r="169" spans="2:33">
      <c r="C169" s="48"/>
      <c r="D169" s="48"/>
      <c r="E169" s="19"/>
      <c r="F169" s="19"/>
      <c r="G169" s="19"/>
      <c r="H169" s="19"/>
      <c r="I169" s="19"/>
      <c r="J169" s="19"/>
      <c r="K169" s="19"/>
      <c r="L169" s="19"/>
      <c r="M169" s="19"/>
      <c r="N169" s="19"/>
      <c r="O169" s="19"/>
      <c r="P169" s="19"/>
      <c r="Q169" s="19"/>
      <c r="R169" s="19"/>
      <c r="S169" s="19"/>
      <c r="T169" s="19"/>
      <c r="U169" s="19"/>
      <c r="V169" s="19"/>
      <c r="W169" s="19"/>
      <c r="X169" s="19"/>
      <c r="Y169" s="54"/>
      <c r="Z169" s="54"/>
      <c r="AA169" s="54"/>
      <c r="AB169" s="54"/>
      <c r="AC169" s="54"/>
      <c r="AD169" s="54"/>
      <c r="AE169" s="54"/>
      <c r="AF169" s="54"/>
      <c r="AG169" s="19"/>
    </row>
    <row r="170" spans="2:33">
      <c r="C170" s="48"/>
      <c r="D170" s="48"/>
      <c r="E170" s="19"/>
      <c r="F170" s="19"/>
      <c r="G170" s="19"/>
      <c r="H170" s="19"/>
      <c r="I170" s="19"/>
      <c r="J170" s="19"/>
      <c r="K170" s="19"/>
      <c r="L170" s="19"/>
      <c r="M170" s="19"/>
      <c r="N170" s="19"/>
      <c r="O170" s="19"/>
      <c r="P170" s="19"/>
      <c r="Q170" s="19"/>
      <c r="R170" s="19"/>
      <c r="S170" s="19"/>
      <c r="T170" s="19"/>
      <c r="U170" s="19"/>
      <c r="V170" s="19"/>
      <c r="W170" s="19"/>
      <c r="X170" s="19"/>
      <c r="Y170" s="54"/>
      <c r="Z170" s="54"/>
      <c r="AA170" s="54"/>
      <c r="AB170" s="54"/>
      <c r="AC170" s="54"/>
      <c r="AD170" s="54"/>
      <c r="AE170" s="54"/>
      <c r="AF170" s="54"/>
      <c r="AG170" s="19"/>
    </row>
    <row r="171" spans="2:33">
      <c r="C171" s="48"/>
      <c r="D171" s="48"/>
      <c r="E171" s="19"/>
      <c r="F171" s="19"/>
      <c r="G171" s="19"/>
      <c r="H171" s="19"/>
      <c r="I171" s="19"/>
      <c r="J171" s="19"/>
      <c r="K171" s="19"/>
      <c r="L171" s="19"/>
      <c r="M171" s="19"/>
      <c r="N171" s="19"/>
      <c r="O171" s="19"/>
      <c r="P171" s="19"/>
      <c r="Q171" s="19"/>
      <c r="R171" s="19"/>
      <c r="S171" s="19"/>
      <c r="T171" s="19"/>
      <c r="U171" s="19"/>
      <c r="V171" s="19"/>
      <c r="W171" s="19"/>
      <c r="X171" s="19"/>
      <c r="Y171" s="54"/>
      <c r="Z171" s="54"/>
      <c r="AA171" s="54"/>
      <c r="AB171" s="54"/>
      <c r="AC171" s="54"/>
      <c r="AD171" s="54"/>
      <c r="AE171" s="54"/>
      <c r="AF171" s="54"/>
      <c r="AG171" s="19"/>
    </row>
    <row r="172" spans="2:33">
      <c r="C172" s="48"/>
      <c r="D172" s="48"/>
      <c r="E172" s="19"/>
      <c r="F172" s="19"/>
      <c r="G172" s="19"/>
      <c r="H172" s="19"/>
      <c r="I172" s="19"/>
      <c r="J172" s="19"/>
      <c r="K172" s="19"/>
      <c r="L172" s="19"/>
      <c r="M172" s="19"/>
      <c r="N172" s="19"/>
      <c r="O172" s="19"/>
      <c r="P172" s="19"/>
      <c r="Q172" s="19"/>
      <c r="R172" s="19"/>
      <c r="S172" s="19"/>
      <c r="T172" s="19"/>
      <c r="U172" s="19"/>
      <c r="V172" s="19"/>
      <c r="W172" s="19"/>
      <c r="X172" s="19"/>
      <c r="Y172" s="54"/>
      <c r="Z172" s="54"/>
      <c r="AA172" s="54"/>
      <c r="AB172" s="54"/>
      <c r="AC172" s="54"/>
      <c r="AD172" s="54"/>
      <c r="AE172" s="54"/>
      <c r="AF172" s="54"/>
      <c r="AG172" s="19"/>
    </row>
    <row r="173" spans="2:33">
      <c r="C173" s="48"/>
      <c r="D173" s="48"/>
      <c r="E173" s="19"/>
      <c r="F173" s="19"/>
      <c r="G173" s="19"/>
      <c r="H173" s="19"/>
      <c r="I173" s="19"/>
      <c r="J173" s="19"/>
      <c r="K173" s="19"/>
      <c r="L173" s="19"/>
      <c r="M173" s="19"/>
      <c r="N173" s="19"/>
      <c r="O173" s="19"/>
      <c r="P173" s="19"/>
      <c r="Q173" s="19"/>
      <c r="R173" s="19"/>
      <c r="S173" s="19"/>
      <c r="T173" s="19"/>
      <c r="U173" s="19"/>
      <c r="V173" s="19"/>
      <c r="W173" s="19"/>
      <c r="X173" s="19"/>
      <c r="Y173" s="54"/>
      <c r="Z173" s="54"/>
      <c r="AA173" s="54"/>
      <c r="AB173" s="54"/>
      <c r="AC173" s="54"/>
      <c r="AD173" s="54"/>
      <c r="AE173" s="54"/>
      <c r="AF173" s="54"/>
      <c r="AG173" s="19"/>
    </row>
    <row r="174" spans="2:33">
      <c r="C174" s="48"/>
      <c r="D174" s="48"/>
      <c r="E174" s="19"/>
      <c r="F174" s="19"/>
      <c r="G174" s="19"/>
      <c r="H174" s="19"/>
      <c r="I174" s="19"/>
      <c r="J174" s="19"/>
      <c r="K174" s="19"/>
      <c r="L174" s="19"/>
      <c r="M174" s="19"/>
      <c r="N174" s="19"/>
      <c r="O174" s="19"/>
      <c r="P174" s="19"/>
      <c r="Q174" s="19"/>
      <c r="R174" s="19"/>
      <c r="S174" s="19"/>
      <c r="T174" s="19"/>
      <c r="U174" s="19"/>
      <c r="V174" s="19"/>
      <c r="W174" s="19"/>
      <c r="X174" s="19"/>
      <c r="Y174" s="54"/>
      <c r="Z174" s="54"/>
      <c r="AA174" s="54"/>
      <c r="AB174" s="54"/>
      <c r="AC174" s="54"/>
      <c r="AD174" s="54"/>
      <c r="AE174" s="54"/>
      <c r="AF174" s="54"/>
      <c r="AG174" s="19"/>
    </row>
    <row r="175" spans="2:33">
      <c r="C175" s="48"/>
      <c r="D175" s="48"/>
      <c r="E175" s="19"/>
      <c r="F175" s="19"/>
      <c r="G175" s="19"/>
      <c r="H175" s="19"/>
      <c r="I175" s="19"/>
      <c r="J175" s="19"/>
      <c r="K175" s="19"/>
      <c r="L175" s="19"/>
      <c r="M175" s="19"/>
      <c r="N175" s="19"/>
      <c r="O175" s="19"/>
      <c r="P175" s="19"/>
      <c r="Q175" s="19"/>
      <c r="R175" s="19"/>
      <c r="S175" s="19"/>
      <c r="T175" s="19"/>
      <c r="U175" s="19"/>
      <c r="V175" s="19"/>
      <c r="W175" s="19"/>
      <c r="X175" s="19"/>
      <c r="Y175" s="54"/>
      <c r="Z175" s="54"/>
      <c r="AA175" s="54"/>
      <c r="AB175" s="54"/>
      <c r="AC175" s="54"/>
      <c r="AD175" s="54"/>
      <c r="AE175" s="54"/>
      <c r="AF175" s="54"/>
      <c r="AG175" s="19"/>
    </row>
    <row r="176" spans="2:33">
      <c r="C176" s="48"/>
      <c r="D176" s="48"/>
      <c r="E176" s="19"/>
      <c r="F176" s="19"/>
      <c r="G176" s="19"/>
      <c r="H176" s="19"/>
      <c r="I176" s="19"/>
      <c r="J176" s="19"/>
      <c r="K176" s="19"/>
      <c r="L176" s="19"/>
      <c r="M176" s="19"/>
      <c r="N176" s="19"/>
      <c r="O176" s="19"/>
      <c r="P176" s="19"/>
      <c r="Q176" s="19"/>
      <c r="R176" s="19"/>
      <c r="S176" s="19"/>
      <c r="T176" s="19"/>
      <c r="U176" s="19"/>
      <c r="V176" s="19"/>
      <c r="W176" s="19"/>
      <c r="X176" s="19"/>
      <c r="Y176" s="54"/>
      <c r="Z176" s="54"/>
      <c r="AA176" s="54"/>
      <c r="AB176" s="54"/>
      <c r="AC176" s="54"/>
      <c r="AD176" s="54"/>
      <c r="AE176" s="54"/>
      <c r="AF176" s="54"/>
      <c r="AG176" s="19"/>
    </row>
    <row r="177" spans="3:33">
      <c r="C177" s="48"/>
      <c r="D177" s="48"/>
      <c r="E177" s="19"/>
      <c r="F177" s="19"/>
      <c r="G177" s="19"/>
      <c r="H177" s="19"/>
      <c r="I177" s="19"/>
      <c r="J177" s="19"/>
      <c r="K177" s="19"/>
      <c r="L177" s="19"/>
      <c r="M177" s="19"/>
      <c r="N177" s="19"/>
      <c r="O177" s="19"/>
      <c r="P177" s="19"/>
      <c r="Q177" s="19"/>
      <c r="R177" s="19"/>
      <c r="S177" s="19"/>
      <c r="T177" s="19"/>
      <c r="U177" s="19"/>
      <c r="V177" s="19"/>
      <c r="W177" s="19"/>
      <c r="X177" s="19"/>
      <c r="Y177" s="54"/>
      <c r="Z177" s="54"/>
      <c r="AA177" s="54"/>
      <c r="AB177" s="54"/>
      <c r="AC177" s="54"/>
      <c r="AD177" s="54"/>
      <c r="AE177" s="54"/>
      <c r="AF177" s="54"/>
      <c r="AG177" s="19"/>
    </row>
    <row r="178" spans="3:33">
      <c r="C178" s="48"/>
      <c r="D178" s="48"/>
      <c r="E178" s="19"/>
      <c r="F178" s="19"/>
      <c r="G178" s="19"/>
      <c r="H178" s="19"/>
      <c r="I178" s="19"/>
      <c r="J178" s="19"/>
      <c r="K178" s="19"/>
      <c r="L178" s="19"/>
      <c r="M178" s="19"/>
      <c r="N178" s="19"/>
      <c r="O178" s="19"/>
      <c r="P178" s="19"/>
      <c r="Q178" s="19"/>
      <c r="R178" s="19"/>
      <c r="S178" s="19"/>
      <c r="T178" s="19"/>
      <c r="U178" s="19"/>
      <c r="V178" s="19"/>
      <c r="W178" s="19"/>
      <c r="X178" s="19"/>
      <c r="Y178" s="54"/>
      <c r="Z178" s="54"/>
      <c r="AA178" s="54"/>
      <c r="AB178" s="54"/>
      <c r="AC178" s="54"/>
      <c r="AD178" s="54"/>
      <c r="AE178" s="54"/>
      <c r="AF178" s="54"/>
      <c r="AG178" s="19"/>
    </row>
    <row r="179" spans="3:33">
      <c r="C179" s="48"/>
      <c r="D179" s="48"/>
      <c r="E179" s="19"/>
      <c r="F179" s="19"/>
      <c r="G179" s="19"/>
      <c r="H179" s="19"/>
      <c r="I179" s="19"/>
      <c r="J179" s="19"/>
      <c r="K179" s="19"/>
      <c r="L179" s="19"/>
      <c r="M179" s="19"/>
      <c r="N179" s="19"/>
      <c r="O179" s="19"/>
      <c r="P179" s="19"/>
      <c r="Q179" s="19"/>
      <c r="R179" s="19"/>
      <c r="S179" s="19"/>
      <c r="T179" s="19"/>
      <c r="U179" s="19"/>
      <c r="V179" s="19"/>
      <c r="W179" s="19"/>
      <c r="X179" s="19"/>
      <c r="Y179" s="54"/>
      <c r="Z179" s="54"/>
      <c r="AA179" s="54"/>
      <c r="AB179" s="54"/>
      <c r="AC179" s="54"/>
      <c r="AD179" s="54"/>
      <c r="AE179" s="54"/>
      <c r="AF179" s="54"/>
      <c r="AG179" s="19"/>
    </row>
    <row r="180" spans="3:33">
      <c r="C180" s="48"/>
      <c r="D180" s="48"/>
      <c r="E180" s="19"/>
      <c r="F180" s="19"/>
      <c r="G180" s="19"/>
      <c r="H180" s="19"/>
      <c r="I180" s="19"/>
      <c r="J180" s="19"/>
      <c r="K180" s="19"/>
      <c r="L180" s="19"/>
      <c r="M180" s="19"/>
      <c r="N180" s="19"/>
      <c r="O180" s="19"/>
      <c r="P180" s="19"/>
      <c r="Q180" s="19"/>
      <c r="R180" s="19"/>
      <c r="S180" s="19"/>
      <c r="T180" s="19"/>
      <c r="U180" s="19"/>
      <c r="V180" s="19"/>
      <c r="W180" s="19"/>
      <c r="X180" s="19"/>
      <c r="Y180" s="54"/>
      <c r="Z180" s="54"/>
      <c r="AA180" s="54"/>
      <c r="AB180" s="54"/>
      <c r="AC180" s="54"/>
      <c r="AD180" s="54"/>
      <c r="AE180" s="54"/>
      <c r="AF180" s="54"/>
      <c r="AG180" s="19"/>
    </row>
    <row r="181" spans="3:33">
      <c r="C181" s="48"/>
      <c r="D181" s="48"/>
      <c r="E181" s="19"/>
      <c r="F181" s="19"/>
      <c r="G181" s="19"/>
      <c r="H181" s="19"/>
      <c r="I181" s="19"/>
      <c r="J181" s="19"/>
      <c r="K181" s="19"/>
      <c r="L181" s="19"/>
      <c r="M181" s="19"/>
      <c r="N181" s="19"/>
      <c r="O181" s="19"/>
      <c r="P181" s="19"/>
      <c r="Q181" s="19"/>
      <c r="R181" s="19"/>
      <c r="S181" s="19"/>
      <c r="T181" s="19"/>
      <c r="U181" s="19"/>
      <c r="V181" s="19"/>
      <c r="W181" s="19"/>
      <c r="X181" s="19"/>
      <c r="Y181" s="54"/>
      <c r="Z181" s="54"/>
      <c r="AA181" s="54"/>
      <c r="AB181" s="54"/>
      <c r="AC181" s="54"/>
      <c r="AD181" s="54"/>
      <c r="AE181" s="54"/>
      <c r="AF181" s="54"/>
      <c r="AG181" s="19"/>
    </row>
    <row r="182" spans="3:33">
      <c r="C182" s="48"/>
      <c r="D182" s="48"/>
      <c r="E182" s="19"/>
      <c r="F182" s="19"/>
      <c r="G182" s="19"/>
      <c r="H182" s="19"/>
      <c r="I182" s="19"/>
      <c r="J182" s="19"/>
      <c r="K182" s="19"/>
      <c r="L182" s="19"/>
      <c r="M182" s="19"/>
      <c r="N182" s="19"/>
      <c r="O182" s="19"/>
      <c r="P182" s="19"/>
      <c r="Q182" s="19"/>
      <c r="R182" s="19"/>
      <c r="S182" s="19"/>
      <c r="T182" s="19"/>
      <c r="U182" s="19"/>
      <c r="V182" s="19"/>
      <c r="W182" s="19"/>
      <c r="X182" s="19"/>
      <c r="Y182" s="54"/>
      <c r="Z182" s="54"/>
      <c r="AA182" s="54"/>
      <c r="AB182" s="54"/>
      <c r="AC182" s="54"/>
      <c r="AD182" s="54"/>
      <c r="AE182" s="54"/>
      <c r="AF182" s="54"/>
      <c r="AG182" s="19"/>
    </row>
    <row r="183" spans="3:33">
      <c r="C183" s="48"/>
      <c r="D183" s="48"/>
      <c r="E183" s="19"/>
      <c r="F183" s="19"/>
      <c r="G183" s="19"/>
      <c r="H183" s="19"/>
      <c r="I183" s="19"/>
      <c r="J183" s="19"/>
      <c r="K183" s="19"/>
      <c r="L183" s="19"/>
      <c r="M183" s="19"/>
      <c r="N183" s="19"/>
      <c r="O183" s="19"/>
      <c r="P183" s="19"/>
      <c r="Q183" s="19"/>
      <c r="R183" s="19"/>
      <c r="S183" s="19"/>
      <c r="T183" s="19"/>
      <c r="U183" s="19"/>
      <c r="V183" s="19"/>
      <c r="W183" s="19"/>
      <c r="X183" s="19"/>
      <c r="Y183" s="54"/>
      <c r="Z183" s="54"/>
      <c r="AA183" s="54"/>
      <c r="AB183" s="54"/>
      <c r="AC183" s="54"/>
      <c r="AD183" s="54"/>
      <c r="AE183" s="54"/>
      <c r="AF183" s="54"/>
      <c r="AG183" s="19"/>
    </row>
    <row r="184" spans="3:33">
      <c r="C184" s="48"/>
      <c r="D184" s="48"/>
      <c r="E184" s="19"/>
      <c r="F184" s="19"/>
      <c r="G184" s="19"/>
      <c r="H184" s="19"/>
      <c r="I184" s="19"/>
      <c r="J184" s="19"/>
      <c r="K184" s="19"/>
      <c r="L184" s="19"/>
      <c r="M184" s="19"/>
      <c r="N184" s="19"/>
      <c r="O184" s="19"/>
      <c r="P184" s="19"/>
      <c r="Q184" s="19"/>
      <c r="R184" s="19"/>
      <c r="S184" s="19"/>
      <c r="T184" s="19"/>
      <c r="U184" s="19"/>
      <c r="V184" s="19"/>
      <c r="W184" s="19"/>
      <c r="X184" s="19"/>
      <c r="Y184" s="54"/>
      <c r="Z184" s="54"/>
      <c r="AA184" s="54"/>
      <c r="AB184" s="54"/>
      <c r="AC184" s="54"/>
      <c r="AD184" s="54"/>
      <c r="AE184" s="54"/>
      <c r="AF184" s="54"/>
      <c r="AG184" s="19"/>
    </row>
    <row r="185" spans="3:33">
      <c r="C185" s="48"/>
      <c r="D185" s="48"/>
      <c r="E185" s="19"/>
      <c r="F185" s="19"/>
      <c r="G185" s="19"/>
      <c r="H185" s="19"/>
      <c r="I185" s="19"/>
      <c r="J185" s="19"/>
      <c r="K185" s="19"/>
      <c r="L185" s="19"/>
      <c r="M185" s="19"/>
      <c r="N185" s="19"/>
      <c r="O185" s="19"/>
      <c r="P185" s="19"/>
      <c r="Q185" s="19"/>
      <c r="R185" s="19"/>
      <c r="S185" s="19"/>
      <c r="T185" s="19"/>
      <c r="U185" s="19"/>
      <c r="V185" s="19"/>
      <c r="W185" s="19"/>
      <c r="X185" s="19"/>
      <c r="Y185" s="54"/>
      <c r="Z185" s="54"/>
      <c r="AA185" s="54"/>
      <c r="AB185" s="54"/>
      <c r="AC185" s="54"/>
      <c r="AD185" s="54"/>
      <c r="AE185" s="54"/>
      <c r="AF185" s="54"/>
      <c r="AG185" s="19"/>
    </row>
    <row r="186" spans="3:33">
      <c r="C186" s="48"/>
      <c r="D186" s="48"/>
      <c r="E186" s="19"/>
      <c r="F186" s="19"/>
      <c r="G186" s="19"/>
      <c r="H186" s="19"/>
      <c r="I186" s="19"/>
      <c r="J186" s="19"/>
      <c r="K186" s="19"/>
      <c r="L186" s="19"/>
      <c r="M186" s="19"/>
      <c r="N186" s="19"/>
      <c r="O186" s="19"/>
      <c r="P186" s="19"/>
      <c r="Q186" s="19"/>
      <c r="R186" s="19"/>
      <c r="S186" s="19"/>
      <c r="T186" s="19"/>
      <c r="U186" s="19"/>
      <c r="V186" s="19"/>
      <c r="W186" s="19"/>
      <c r="X186" s="19"/>
      <c r="Y186" s="54"/>
      <c r="Z186" s="54"/>
      <c r="AA186" s="54"/>
      <c r="AB186" s="54"/>
      <c r="AC186" s="54"/>
      <c r="AD186" s="54"/>
      <c r="AE186" s="54"/>
      <c r="AF186" s="54"/>
      <c r="AG186" s="19"/>
    </row>
    <row r="187" spans="3:33">
      <c r="C187" s="48"/>
      <c r="D187" s="48"/>
      <c r="E187" s="19"/>
      <c r="F187" s="19"/>
      <c r="G187" s="19"/>
      <c r="H187" s="19"/>
      <c r="I187" s="19"/>
      <c r="J187" s="19"/>
      <c r="K187" s="19"/>
      <c r="L187" s="19"/>
      <c r="M187" s="19"/>
      <c r="N187" s="19"/>
      <c r="O187" s="19"/>
      <c r="P187" s="19"/>
      <c r="Q187" s="19"/>
      <c r="R187" s="19"/>
      <c r="S187" s="19"/>
      <c r="T187" s="19"/>
      <c r="U187" s="19"/>
      <c r="V187" s="19"/>
      <c r="W187" s="19"/>
      <c r="X187" s="19"/>
      <c r="Y187" s="54"/>
      <c r="Z187" s="54"/>
      <c r="AA187" s="54"/>
      <c r="AB187" s="54"/>
      <c r="AC187" s="54"/>
      <c r="AD187" s="54"/>
      <c r="AE187" s="54"/>
      <c r="AF187" s="54"/>
      <c r="AG187" s="19"/>
    </row>
    <row r="188" spans="3:33">
      <c r="C188" s="48"/>
      <c r="D188" s="48"/>
      <c r="E188" s="19"/>
      <c r="F188" s="19"/>
      <c r="G188" s="19"/>
      <c r="H188" s="19"/>
      <c r="I188" s="19"/>
      <c r="J188" s="19"/>
      <c r="K188" s="19"/>
      <c r="L188" s="19"/>
      <c r="M188" s="19"/>
      <c r="N188" s="19"/>
      <c r="O188" s="19"/>
      <c r="P188" s="19"/>
      <c r="Q188" s="19"/>
      <c r="R188" s="19"/>
      <c r="S188" s="19"/>
      <c r="T188" s="19"/>
      <c r="U188" s="19"/>
      <c r="V188" s="19"/>
      <c r="W188" s="19"/>
      <c r="X188" s="19"/>
      <c r="Y188" s="54"/>
      <c r="Z188" s="54"/>
      <c r="AA188" s="54"/>
      <c r="AB188" s="54"/>
      <c r="AC188" s="54"/>
      <c r="AD188" s="54"/>
      <c r="AE188" s="54"/>
      <c r="AF188" s="54"/>
      <c r="AG188" s="19"/>
    </row>
    <row r="189" spans="3:33">
      <c r="C189" s="48"/>
      <c r="D189" s="48"/>
      <c r="E189" s="19"/>
      <c r="F189" s="19"/>
      <c r="G189" s="19"/>
      <c r="H189" s="19"/>
      <c r="I189" s="19"/>
      <c r="J189" s="19"/>
      <c r="K189" s="19"/>
      <c r="L189" s="19"/>
      <c r="M189" s="19"/>
      <c r="N189" s="19"/>
      <c r="O189" s="19"/>
      <c r="P189" s="19"/>
      <c r="Q189" s="19"/>
      <c r="R189" s="19"/>
      <c r="S189" s="19"/>
      <c r="T189" s="19"/>
      <c r="U189" s="19"/>
      <c r="V189" s="19"/>
      <c r="W189" s="19"/>
      <c r="X189" s="19"/>
      <c r="Y189" s="54"/>
      <c r="Z189" s="54"/>
      <c r="AA189" s="54"/>
      <c r="AB189" s="54"/>
      <c r="AC189" s="54"/>
      <c r="AD189" s="54"/>
      <c r="AE189" s="54"/>
      <c r="AF189" s="54"/>
      <c r="AG189" s="19"/>
    </row>
    <row r="190" spans="3:33">
      <c r="C190" s="48"/>
      <c r="D190" s="48"/>
      <c r="E190" s="19"/>
      <c r="F190" s="19"/>
      <c r="G190" s="19"/>
      <c r="H190" s="19"/>
      <c r="I190" s="19"/>
      <c r="J190" s="19"/>
      <c r="K190" s="19"/>
      <c r="L190" s="19"/>
      <c r="M190" s="19"/>
      <c r="N190" s="19"/>
      <c r="O190" s="19"/>
      <c r="P190" s="19"/>
      <c r="Q190" s="19"/>
      <c r="R190" s="19"/>
      <c r="S190" s="19"/>
      <c r="T190" s="19"/>
      <c r="U190" s="19"/>
      <c r="V190" s="19"/>
      <c r="W190" s="19"/>
      <c r="X190" s="19"/>
      <c r="Y190" s="54"/>
      <c r="Z190" s="54"/>
      <c r="AA190" s="54"/>
      <c r="AB190" s="54"/>
      <c r="AC190" s="54"/>
      <c r="AD190" s="54"/>
      <c r="AE190" s="54"/>
      <c r="AF190" s="54"/>
      <c r="AG190" s="19"/>
    </row>
    <row r="191" spans="3:33">
      <c r="C191" s="48"/>
      <c r="D191" s="48"/>
      <c r="E191" s="19"/>
      <c r="F191" s="19"/>
      <c r="G191" s="19"/>
      <c r="H191" s="19"/>
      <c r="I191" s="19"/>
      <c r="J191" s="19"/>
      <c r="K191" s="19"/>
      <c r="L191" s="19"/>
      <c r="M191" s="19"/>
      <c r="N191" s="19"/>
      <c r="O191" s="19"/>
      <c r="P191" s="19"/>
      <c r="Q191" s="19"/>
      <c r="R191" s="19"/>
      <c r="S191" s="19"/>
      <c r="T191" s="19"/>
      <c r="U191" s="19"/>
      <c r="V191" s="19"/>
      <c r="W191" s="19"/>
      <c r="X191" s="19"/>
      <c r="Y191" s="54"/>
      <c r="Z191" s="54"/>
      <c r="AA191" s="54"/>
      <c r="AB191" s="54"/>
      <c r="AC191" s="54"/>
      <c r="AD191" s="54"/>
      <c r="AE191" s="54"/>
      <c r="AF191" s="54"/>
      <c r="AG191" s="19"/>
    </row>
    <row r="192" spans="3:33">
      <c r="C192" s="48"/>
      <c r="D192" s="48"/>
      <c r="E192" s="19"/>
      <c r="F192" s="19"/>
      <c r="G192" s="19"/>
      <c r="H192" s="19"/>
      <c r="I192" s="19"/>
      <c r="J192" s="19"/>
      <c r="K192" s="19"/>
      <c r="L192" s="19"/>
      <c r="M192" s="19"/>
      <c r="N192" s="19"/>
      <c r="O192" s="19"/>
      <c r="P192" s="19"/>
      <c r="Q192" s="19"/>
      <c r="R192" s="19"/>
      <c r="S192" s="19"/>
      <c r="T192" s="19"/>
      <c r="U192" s="19"/>
      <c r="V192" s="19"/>
      <c r="W192" s="19"/>
      <c r="X192" s="19"/>
      <c r="Y192" s="54"/>
      <c r="Z192" s="54"/>
      <c r="AA192" s="54"/>
      <c r="AB192" s="54"/>
      <c r="AC192" s="54"/>
      <c r="AD192" s="54"/>
      <c r="AE192" s="54"/>
      <c r="AF192" s="54"/>
      <c r="AG192" s="19"/>
    </row>
    <row r="193" spans="3:33">
      <c r="C193" s="48"/>
      <c r="D193" s="48"/>
      <c r="E193" s="19"/>
      <c r="F193" s="19"/>
      <c r="G193" s="19"/>
      <c r="H193" s="19"/>
      <c r="I193" s="19"/>
      <c r="J193" s="19"/>
      <c r="K193" s="19"/>
      <c r="L193" s="19"/>
      <c r="M193" s="19"/>
      <c r="N193" s="19"/>
      <c r="O193" s="19"/>
      <c r="P193" s="19"/>
      <c r="Q193" s="19"/>
      <c r="R193" s="19"/>
      <c r="S193" s="19"/>
      <c r="T193" s="19"/>
      <c r="U193" s="19"/>
      <c r="V193" s="19"/>
      <c r="W193" s="19"/>
      <c r="X193" s="19"/>
      <c r="Y193" s="54"/>
      <c r="Z193" s="54"/>
      <c r="AA193" s="54"/>
      <c r="AB193" s="54"/>
      <c r="AC193" s="54"/>
      <c r="AD193" s="54"/>
      <c r="AE193" s="54"/>
      <c r="AF193" s="54"/>
      <c r="AG193" s="19"/>
    </row>
    <row r="194" spans="3:33">
      <c r="C194" s="48"/>
      <c r="D194" s="48"/>
      <c r="E194" s="19"/>
      <c r="F194" s="19"/>
      <c r="G194" s="19"/>
      <c r="H194" s="19"/>
      <c r="I194" s="19"/>
      <c r="J194" s="19"/>
      <c r="K194" s="19"/>
      <c r="L194" s="19"/>
      <c r="M194" s="19"/>
      <c r="N194" s="19"/>
      <c r="O194" s="19"/>
      <c r="P194" s="19"/>
      <c r="Q194" s="19"/>
      <c r="R194" s="19"/>
      <c r="S194" s="19"/>
      <c r="T194" s="19"/>
      <c r="U194" s="19"/>
      <c r="V194" s="19"/>
      <c r="W194" s="19"/>
      <c r="X194" s="19"/>
      <c r="Y194" s="54"/>
      <c r="Z194" s="54"/>
      <c r="AA194" s="54"/>
      <c r="AB194" s="54"/>
      <c r="AC194" s="54"/>
      <c r="AD194" s="54"/>
      <c r="AE194" s="54"/>
      <c r="AF194" s="54"/>
      <c r="AG194" s="19"/>
    </row>
    <row r="195" spans="3:33">
      <c r="C195" s="48"/>
      <c r="D195" s="48"/>
      <c r="E195" s="19"/>
      <c r="F195" s="19"/>
      <c r="G195" s="19"/>
      <c r="H195" s="19"/>
      <c r="I195" s="19"/>
      <c r="J195" s="19"/>
      <c r="K195" s="19"/>
      <c r="L195" s="19"/>
      <c r="M195" s="19"/>
      <c r="N195" s="19"/>
      <c r="O195" s="19"/>
      <c r="P195" s="19"/>
      <c r="Q195" s="19"/>
      <c r="R195" s="19"/>
      <c r="S195" s="19"/>
      <c r="T195" s="19"/>
      <c r="U195" s="19"/>
      <c r="V195" s="19"/>
      <c r="W195" s="19"/>
      <c r="X195" s="19"/>
      <c r="Y195" s="54"/>
      <c r="Z195" s="54"/>
      <c r="AA195" s="54"/>
      <c r="AB195" s="54"/>
      <c r="AC195" s="54"/>
      <c r="AD195" s="54"/>
      <c r="AE195" s="54"/>
      <c r="AF195" s="54"/>
      <c r="AG195" s="19"/>
    </row>
    <row r="196" spans="3:33">
      <c r="C196" s="48"/>
      <c r="D196" s="48"/>
      <c r="E196" s="19"/>
      <c r="F196" s="19"/>
      <c r="G196" s="19"/>
      <c r="H196" s="19"/>
      <c r="I196" s="19"/>
      <c r="J196" s="19"/>
      <c r="K196" s="19"/>
      <c r="L196" s="19"/>
      <c r="M196" s="19"/>
      <c r="N196" s="19"/>
      <c r="O196" s="19"/>
      <c r="P196" s="19"/>
      <c r="Q196" s="19"/>
      <c r="R196" s="19"/>
      <c r="S196" s="19"/>
      <c r="T196" s="19"/>
      <c r="U196" s="19"/>
      <c r="V196" s="19"/>
      <c r="W196" s="19"/>
      <c r="X196" s="19"/>
      <c r="Y196" s="54"/>
      <c r="Z196" s="54"/>
      <c r="AA196" s="54"/>
      <c r="AB196" s="54"/>
      <c r="AC196" s="54"/>
      <c r="AD196" s="54"/>
      <c r="AE196" s="54"/>
      <c r="AF196" s="54"/>
      <c r="AG196" s="19"/>
    </row>
    <row r="197" spans="3:33">
      <c r="C197" s="48"/>
      <c r="D197" s="48"/>
      <c r="E197" s="19"/>
      <c r="F197" s="19"/>
      <c r="G197" s="19"/>
      <c r="H197" s="19"/>
      <c r="I197" s="19"/>
      <c r="J197" s="19"/>
      <c r="K197" s="19"/>
      <c r="L197" s="19"/>
      <c r="M197" s="19"/>
      <c r="N197" s="19"/>
      <c r="O197" s="19"/>
      <c r="P197" s="19"/>
      <c r="Q197" s="19"/>
      <c r="R197" s="19"/>
      <c r="S197" s="19"/>
      <c r="T197" s="19"/>
      <c r="U197" s="19"/>
      <c r="V197" s="19"/>
      <c r="W197" s="19"/>
      <c r="X197" s="19"/>
      <c r="Y197" s="54"/>
      <c r="Z197" s="54"/>
      <c r="AA197" s="54"/>
      <c r="AB197" s="54"/>
      <c r="AC197" s="54"/>
      <c r="AD197" s="54"/>
      <c r="AE197" s="54"/>
      <c r="AF197" s="54"/>
      <c r="AG197" s="19"/>
    </row>
    <row r="198" spans="3:33">
      <c r="C198" s="48"/>
      <c r="D198" s="48"/>
      <c r="E198" s="19"/>
      <c r="F198" s="19"/>
      <c r="G198" s="19"/>
      <c r="H198" s="19"/>
      <c r="I198" s="19"/>
      <c r="J198" s="19"/>
      <c r="K198" s="19"/>
      <c r="L198" s="19"/>
      <c r="M198" s="19"/>
      <c r="N198" s="19"/>
      <c r="O198" s="19"/>
      <c r="P198" s="19"/>
      <c r="Q198" s="19"/>
      <c r="R198" s="19"/>
      <c r="S198" s="19"/>
      <c r="T198" s="19"/>
      <c r="U198" s="19"/>
      <c r="V198" s="19"/>
      <c r="W198" s="19"/>
      <c r="X198" s="19"/>
      <c r="Y198" s="54"/>
      <c r="Z198" s="54"/>
      <c r="AA198" s="54"/>
      <c r="AB198" s="54"/>
      <c r="AC198" s="54"/>
      <c r="AD198" s="54"/>
      <c r="AE198" s="54"/>
      <c r="AF198" s="54"/>
      <c r="AG198" s="19"/>
    </row>
    <row r="199" spans="3:33">
      <c r="C199" s="48"/>
      <c r="D199" s="48"/>
      <c r="E199" s="19"/>
      <c r="F199" s="19"/>
      <c r="G199" s="19"/>
      <c r="H199" s="19"/>
      <c r="I199" s="19"/>
      <c r="J199" s="19"/>
      <c r="K199" s="19"/>
      <c r="L199" s="19"/>
      <c r="M199" s="19"/>
      <c r="N199" s="19"/>
      <c r="O199" s="19"/>
      <c r="P199" s="19"/>
      <c r="Q199" s="19"/>
      <c r="R199" s="19"/>
      <c r="S199" s="19"/>
      <c r="T199" s="19"/>
      <c r="U199" s="19"/>
      <c r="V199" s="19"/>
      <c r="W199" s="19"/>
      <c r="X199" s="19"/>
      <c r="Y199" s="54"/>
      <c r="Z199" s="54"/>
      <c r="AA199" s="54"/>
      <c r="AB199" s="54"/>
      <c r="AC199" s="54"/>
      <c r="AD199" s="54"/>
      <c r="AE199" s="54"/>
      <c r="AF199" s="54"/>
      <c r="AG199" s="19"/>
    </row>
    <row r="200" spans="3:33">
      <c r="C200" s="48"/>
      <c r="D200" s="48"/>
      <c r="E200" s="19"/>
      <c r="F200" s="19"/>
      <c r="G200" s="19"/>
      <c r="H200" s="19"/>
      <c r="I200" s="19"/>
      <c r="J200" s="19"/>
      <c r="K200" s="19"/>
      <c r="L200" s="19"/>
      <c r="M200" s="19"/>
      <c r="N200" s="19"/>
      <c r="O200" s="19"/>
      <c r="P200" s="19"/>
      <c r="Q200" s="19"/>
      <c r="R200" s="19"/>
      <c r="S200" s="19"/>
      <c r="T200" s="19"/>
      <c r="U200" s="19"/>
      <c r="V200" s="19"/>
      <c r="W200" s="19"/>
      <c r="X200" s="19"/>
      <c r="Y200" s="54"/>
      <c r="Z200" s="54"/>
      <c r="AA200" s="54"/>
      <c r="AB200" s="54"/>
      <c r="AC200" s="54"/>
      <c r="AD200" s="54"/>
      <c r="AE200" s="54"/>
      <c r="AF200" s="54"/>
      <c r="AG200" s="19"/>
    </row>
    <row r="201" spans="3:33">
      <c r="C201" s="48"/>
      <c r="D201" s="48"/>
      <c r="E201" s="19"/>
      <c r="F201" s="19"/>
      <c r="G201" s="19"/>
      <c r="H201" s="19"/>
      <c r="I201" s="19"/>
      <c r="J201" s="19"/>
      <c r="K201" s="19"/>
      <c r="L201" s="19"/>
      <c r="M201" s="19"/>
      <c r="N201" s="19"/>
      <c r="O201" s="19"/>
      <c r="P201" s="19"/>
      <c r="Q201" s="19"/>
      <c r="R201" s="19"/>
      <c r="S201" s="19"/>
      <c r="T201" s="19"/>
      <c r="U201" s="19"/>
      <c r="V201" s="19"/>
      <c r="W201" s="19"/>
      <c r="X201" s="19"/>
      <c r="Y201" s="54"/>
      <c r="Z201" s="54"/>
      <c r="AA201" s="54"/>
      <c r="AB201" s="54"/>
      <c r="AC201" s="54"/>
      <c r="AD201" s="54"/>
      <c r="AE201" s="54"/>
      <c r="AF201" s="54"/>
      <c r="AG201" s="19"/>
    </row>
    <row r="202" spans="3:33">
      <c r="C202" s="48"/>
      <c r="D202" s="48"/>
      <c r="E202" s="19"/>
      <c r="F202" s="19"/>
      <c r="G202" s="19"/>
      <c r="H202" s="19"/>
      <c r="I202" s="19"/>
      <c r="J202" s="19"/>
      <c r="K202" s="19"/>
      <c r="L202" s="19"/>
      <c r="M202" s="19"/>
      <c r="N202" s="19"/>
      <c r="O202" s="19"/>
      <c r="P202" s="19"/>
      <c r="Q202" s="19"/>
      <c r="R202" s="19"/>
      <c r="S202" s="19"/>
      <c r="T202" s="19"/>
      <c r="U202" s="19"/>
      <c r="V202" s="19"/>
      <c r="W202" s="19"/>
      <c r="X202" s="19"/>
      <c r="Y202" s="54"/>
      <c r="Z202" s="54"/>
      <c r="AA202" s="54"/>
      <c r="AB202" s="54"/>
      <c r="AC202" s="54"/>
      <c r="AD202" s="54"/>
      <c r="AE202" s="54"/>
      <c r="AF202" s="54"/>
      <c r="AG202" s="19"/>
    </row>
    <row r="203" spans="3:33">
      <c r="C203" s="48"/>
      <c r="D203" s="48"/>
      <c r="E203" s="19"/>
      <c r="F203" s="19"/>
      <c r="G203" s="19"/>
      <c r="H203" s="19"/>
      <c r="I203" s="19"/>
      <c r="J203" s="19"/>
      <c r="K203" s="19"/>
      <c r="L203" s="19"/>
      <c r="M203" s="19"/>
      <c r="N203" s="19"/>
      <c r="O203" s="19"/>
      <c r="P203" s="19"/>
      <c r="Q203" s="19"/>
      <c r="R203" s="19"/>
      <c r="S203" s="19"/>
      <c r="T203" s="19"/>
      <c r="U203" s="19"/>
      <c r="V203" s="19"/>
      <c r="W203" s="19"/>
      <c r="X203" s="19"/>
      <c r="Y203" s="54"/>
      <c r="Z203" s="54"/>
      <c r="AA203" s="54"/>
      <c r="AB203" s="54"/>
      <c r="AC203" s="54"/>
      <c r="AD203" s="54"/>
      <c r="AE203" s="54"/>
      <c r="AF203" s="54"/>
      <c r="AG203" s="19"/>
    </row>
    <row r="204" spans="3:33">
      <c r="C204" s="48"/>
      <c r="D204" s="48"/>
      <c r="E204" s="19"/>
      <c r="F204" s="19"/>
      <c r="G204" s="19"/>
      <c r="H204" s="19"/>
      <c r="I204" s="19"/>
      <c r="J204" s="19"/>
      <c r="K204" s="19"/>
      <c r="L204" s="19"/>
      <c r="M204" s="19"/>
      <c r="N204" s="19"/>
      <c r="O204" s="19"/>
      <c r="P204" s="19"/>
      <c r="Q204" s="19"/>
      <c r="R204" s="19"/>
      <c r="S204" s="19"/>
      <c r="T204" s="19"/>
      <c r="U204" s="19"/>
      <c r="V204" s="19"/>
      <c r="W204" s="19"/>
      <c r="X204" s="19"/>
      <c r="Y204" s="54"/>
      <c r="Z204" s="54"/>
      <c r="AA204" s="54"/>
      <c r="AB204" s="54"/>
      <c r="AC204" s="54"/>
      <c r="AD204" s="54"/>
      <c r="AE204" s="54"/>
      <c r="AF204" s="54"/>
      <c r="AG204" s="19"/>
    </row>
    <row r="205" spans="3:33">
      <c r="C205" s="48"/>
      <c r="D205" s="48"/>
      <c r="E205" s="19"/>
      <c r="F205" s="19"/>
      <c r="G205" s="19"/>
      <c r="H205" s="19"/>
      <c r="I205" s="19"/>
      <c r="J205" s="19"/>
      <c r="K205" s="19"/>
      <c r="L205" s="19"/>
      <c r="M205" s="19"/>
      <c r="N205" s="19"/>
      <c r="O205" s="19"/>
      <c r="P205" s="19"/>
      <c r="Q205" s="19"/>
      <c r="R205" s="19"/>
      <c r="S205" s="19"/>
      <c r="T205" s="19"/>
      <c r="U205" s="19"/>
      <c r="V205" s="19"/>
      <c r="W205" s="19"/>
      <c r="X205" s="19"/>
      <c r="Y205" s="54"/>
      <c r="Z205" s="54"/>
      <c r="AA205" s="54"/>
      <c r="AB205" s="54"/>
      <c r="AC205" s="54"/>
      <c r="AD205" s="54"/>
      <c r="AE205" s="54"/>
      <c r="AF205" s="54"/>
      <c r="AG205" s="19"/>
    </row>
    <row r="206" spans="3:33">
      <c r="C206" s="48"/>
      <c r="D206" s="48"/>
      <c r="E206" s="19"/>
      <c r="F206" s="19"/>
      <c r="G206" s="19"/>
      <c r="H206" s="19"/>
      <c r="I206" s="19"/>
      <c r="J206" s="19"/>
      <c r="K206" s="19"/>
      <c r="L206" s="19"/>
      <c r="M206" s="19"/>
      <c r="N206" s="19"/>
      <c r="O206" s="19"/>
      <c r="P206" s="19"/>
      <c r="Q206" s="19"/>
      <c r="R206" s="19"/>
      <c r="S206" s="19"/>
      <c r="T206" s="19"/>
      <c r="U206" s="19"/>
      <c r="V206" s="19"/>
      <c r="W206" s="19"/>
      <c r="X206" s="19"/>
      <c r="Y206" s="54"/>
      <c r="Z206" s="54"/>
      <c r="AA206" s="54"/>
      <c r="AB206" s="54"/>
      <c r="AC206" s="54"/>
      <c r="AD206" s="54"/>
      <c r="AE206" s="54"/>
      <c r="AF206" s="54"/>
      <c r="AG206" s="19"/>
    </row>
    <row r="207" spans="3:33">
      <c r="C207" s="48"/>
      <c r="D207" s="48"/>
      <c r="E207" s="19"/>
      <c r="F207" s="19"/>
      <c r="G207" s="19"/>
      <c r="H207" s="19"/>
      <c r="I207" s="19"/>
      <c r="J207" s="19"/>
      <c r="K207" s="19"/>
      <c r="L207" s="19"/>
      <c r="M207" s="19"/>
      <c r="N207" s="19"/>
      <c r="O207" s="19"/>
      <c r="P207" s="19"/>
      <c r="Q207" s="19"/>
      <c r="R207" s="19"/>
      <c r="S207" s="19"/>
      <c r="T207" s="19"/>
      <c r="U207" s="19"/>
      <c r="V207" s="19"/>
      <c r="W207" s="19"/>
      <c r="X207" s="19"/>
      <c r="Y207" s="54"/>
      <c r="Z207" s="54"/>
      <c r="AA207" s="54"/>
      <c r="AB207" s="54"/>
      <c r="AC207" s="54"/>
      <c r="AD207" s="54"/>
      <c r="AE207" s="54"/>
      <c r="AF207" s="54"/>
      <c r="AG207" s="19"/>
    </row>
    <row r="208" spans="3:33">
      <c r="C208" s="48"/>
      <c r="D208" s="48"/>
      <c r="E208" s="19"/>
      <c r="F208" s="19"/>
      <c r="G208" s="19"/>
      <c r="H208" s="19"/>
      <c r="I208" s="19"/>
      <c r="J208" s="19"/>
      <c r="K208" s="19"/>
      <c r="L208" s="19"/>
      <c r="M208" s="19"/>
      <c r="N208" s="19"/>
      <c r="O208" s="19"/>
      <c r="P208" s="19"/>
      <c r="Q208" s="19"/>
      <c r="R208" s="19"/>
      <c r="S208" s="19"/>
      <c r="T208" s="19"/>
      <c r="U208" s="19"/>
      <c r="V208" s="19"/>
      <c r="W208" s="19"/>
      <c r="X208" s="19"/>
      <c r="Y208" s="54"/>
      <c r="Z208" s="54"/>
      <c r="AA208" s="54"/>
      <c r="AB208" s="54"/>
      <c r="AC208" s="54"/>
      <c r="AD208" s="54"/>
      <c r="AE208" s="54"/>
      <c r="AF208" s="54"/>
      <c r="AG208" s="19"/>
    </row>
    <row r="209" spans="3:33">
      <c r="C209" s="48"/>
      <c r="D209" s="48"/>
      <c r="E209" s="19"/>
      <c r="F209" s="19"/>
      <c r="G209" s="19"/>
      <c r="H209" s="19"/>
      <c r="I209" s="19"/>
      <c r="J209" s="19"/>
      <c r="K209" s="19"/>
      <c r="L209" s="19"/>
      <c r="M209" s="19"/>
      <c r="N209" s="19"/>
      <c r="O209" s="19"/>
      <c r="P209" s="19"/>
      <c r="Q209" s="19"/>
      <c r="R209" s="19"/>
      <c r="S209" s="19"/>
      <c r="T209" s="19"/>
      <c r="U209" s="19"/>
      <c r="V209" s="19"/>
      <c r="W209" s="19"/>
      <c r="X209" s="19"/>
      <c r="Y209" s="54"/>
      <c r="Z209" s="54"/>
      <c r="AA209" s="54"/>
      <c r="AB209" s="54"/>
      <c r="AC209" s="54"/>
      <c r="AD209" s="54"/>
      <c r="AE209" s="54"/>
      <c r="AF209" s="54"/>
      <c r="AG209" s="19"/>
    </row>
    <row r="210" spans="3:33">
      <c r="C210" s="48"/>
      <c r="D210" s="48"/>
      <c r="E210" s="19"/>
      <c r="F210" s="19"/>
      <c r="G210" s="19"/>
      <c r="H210" s="19"/>
      <c r="I210" s="19"/>
      <c r="J210" s="19"/>
      <c r="K210" s="19"/>
      <c r="L210" s="19"/>
      <c r="M210" s="19"/>
      <c r="N210" s="19"/>
      <c r="O210" s="19"/>
      <c r="P210" s="19"/>
      <c r="Q210" s="19"/>
      <c r="R210" s="19"/>
      <c r="S210" s="19"/>
      <c r="T210" s="19"/>
      <c r="U210" s="19"/>
      <c r="V210" s="19"/>
      <c r="W210" s="19"/>
      <c r="X210" s="19"/>
      <c r="Y210" s="54"/>
      <c r="Z210" s="54"/>
      <c r="AA210" s="54"/>
      <c r="AB210" s="54"/>
      <c r="AC210" s="54"/>
      <c r="AD210" s="54"/>
      <c r="AE210" s="54"/>
      <c r="AF210" s="54"/>
      <c r="AG210" s="19"/>
    </row>
    <row r="211" spans="3:33">
      <c r="C211" s="48"/>
      <c r="D211" s="48"/>
      <c r="E211" s="19"/>
      <c r="F211" s="19"/>
      <c r="G211" s="19"/>
      <c r="H211" s="19"/>
      <c r="I211" s="19"/>
      <c r="J211" s="19"/>
      <c r="K211" s="19"/>
      <c r="L211" s="19"/>
      <c r="M211" s="19"/>
      <c r="N211" s="19"/>
      <c r="O211" s="19"/>
      <c r="P211" s="19"/>
      <c r="Q211" s="19"/>
      <c r="R211" s="19"/>
      <c r="S211" s="19"/>
      <c r="T211" s="19"/>
      <c r="U211" s="19"/>
      <c r="V211" s="19"/>
      <c r="W211" s="19"/>
      <c r="X211" s="19"/>
      <c r="Y211" s="54"/>
      <c r="Z211" s="54"/>
      <c r="AA211" s="54"/>
      <c r="AB211" s="54"/>
      <c r="AC211" s="54"/>
      <c r="AD211" s="54"/>
      <c r="AE211" s="54"/>
      <c r="AF211" s="54"/>
      <c r="AG211" s="19"/>
    </row>
    <row r="212" spans="3:33">
      <c r="C212" s="48"/>
      <c r="D212" s="48"/>
      <c r="E212" s="19"/>
      <c r="F212" s="19"/>
      <c r="G212" s="19"/>
      <c r="H212" s="19"/>
      <c r="I212" s="19"/>
      <c r="J212" s="19"/>
      <c r="K212" s="19"/>
      <c r="L212" s="19"/>
      <c r="M212" s="19"/>
      <c r="N212" s="19"/>
      <c r="O212" s="19"/>
      <c r="P212" s="19"/>
      <c r="Q212" s="19"/>
      <c r="R212" s="19"/>
      <c r="S212" s="19"/>
      <c r="T212" s="19"/>
      <c r="U212" s="19"/>
      <c r="V212" s="19"/>
      <c r="W212" s="19"/>
      <c r="X212" s="19"/>
      <c r="Y212" s="54"/>
      <c r="Z212" s="54"/>
      <c r="AA212" s="54"/>
      <c r="AB212" s="54"/>
      <c r="AC212" s="54"/>
      <c r="AD212" s="54"/>
      <c r="AE212" s="54"/>
      <c r="AF212" s="54"/>
      <c r="AG212" s="19"/>
    </row>
    <row r="213" spans="3:33">
      <c r="C213" s="48"/>
      <c r="D213" s="48"/>
      <c r="E213" s="19"/>
      <c r="F213" s="19"/>
      <c r="G213" s="19"/>
      <c r="H213" s="19"/>
      <c r="I213" s="19"/>
      <c r="J213" s="19"/>
      <c r="K213" s="19"/>
      <c r="L213" s="19"/>
      <c r="M213" s="19"/>
      <c r="N213" s="19"/>
      <c r="O213" s="19"/>
      <c r="P213" s="19"/>
      <c r="Q213" s="19"/>
      <c r="R213" s="19"/>
      <c r="S213" s="19"/>
      <c r="T213" s="19"/>
      <c r="U213" s="19"/>
      <c r="V213" s="19"/>
      <c r="W213" s="19"/>
      <c r="X213" s="19"/>
      <c r="Y213" s="54"/>
      <c r="Z213" s="54"/>
      <c r="AA213" s="54"/>
      <c r="AB213" s="54"/>
      <c r="AC213" s="54"/>
      <c r="AD213" s="54"/>
      <c r="AE213" s="54"/>
      <c r="AF213" s="54"/>
      <c r="AG213" s="19"/>
    </row>
    <row r="214" spans="3:33">
      <c r="C214" s="48"/>
      <c r="D214" s="48"/>
      <c r="E214" s="19"/>
      <c r="F214" s="19"/>
      <c r="G214" s="19"/>
      <c r="H214" s="19"/>
      <c r="I214" s="19"/>
      <c r="J214" s="19"/>
      <c r="K214" s="19"/>
      <c r="L214" s="19"/>
      <c r="M214" s="19"/>
      <c r="N214" s="19"/>
      <c r="O214" s="19"/>
      <c r="P214" s="19"/>
      <c r="Q214" s="19"/>
      <c r="R214" s="19"/>
      <c r="S214" s="19"/>
      <c r="T214" s="19"/>
      <c r="U214" s="19"/>
      <c r="V214" s="19"/>
      <c r="W214" s="19"/>
      <c r="X214" s="19"/>
      <c r="Y214" s="54"/>
      <c r="Z214" s="54"/>
      <c r="AA214" s="54"/>
      <c r="AB214" s="54"/>
      <c r="AC214" s="54"/>
      <c r="AD214" s="54"/>
      <c r="AE214" s="54"/>
      <c r="AF214" s="54"/>
      <c r="AG214" s="19"/>
    </row>
    <row r="215" spans="3:33">
      <c r="C215" s="48"/>
      <c r="D215" s="48"/>
      <c r="E215" s="19"/>
      <c r="F215" s="19"/>
      <c r="G215" s="19"/>
      <c r="H215" s="19"/>
      <c r="I215" s="19"/>
      <c r="J215" s="19"/>
      <c r="K215" s="19"/>
      <c r="L215" s="19"/>
      <c r="M215" s="19"/>
      <c r="N215" s="19"/>
      <c r="O215" s="19"/>
      <c r="P215" s="19"/>
      <c r="Q215" s="19"/>
      <c r="R215" s="19"/>
      <c r="S215" s="19"/>
      <c r="T215" s="19"/>
      <c r="U215" s="19"/>
      <c r="V215" s="19"/>
      <c r="W215" s="19"/>
      <c r="X215" s="19"/>
      <c r="Y215" s="54"/>
      <c r="Z215" s="54"/>
      <c r="AA215" s="54"/>
      <c r="AB215" s="54"/>
      <c r="AC215" s="54"/>
      <c r="AD215" s="54"/>
      <c r="AE215" s="54"/>
      <c r="AF215" s="54"/>
      <c r="AG215" s="19"/>
    </row>
    <row r="216" spans="3:33">
      <c r="C216" s="48"/>
      <c r="D216" s="48"/>
      <c r="E216" s="19"/>
      <c r="F216" s="19"/>
      <c r="G216" s="19"/>
      <c r="H216" s="19"/>
      <c r="I216" s="19"/>
      <c r="J216" s="19"/>
      <c r="K216" s="19"/>
      <c r="L216" s="19"/>
      <c r="M216" s="19"/>
      <c r="N216" s="19"/>
      <c r="O216" s="19"/>
      <c r="P216" s="19"/>
      <c r="Q216" s="19"/>
      <c r="R216" s="19"/>
      <c r="S216" s="19"/>
      <c r="T216" s="19"/>
      <c r="U216" s="19"/>
      <c r="V216" s="19"/>
      <c r="W216" s="19"/>
      <c r="X216" s="19"/>
      <c r="Y216" s="54"/>
      <c r="Z216" s="54"/>
      <c r="AA216" s="54"/>
      <c r="AB216" s="54"/>
      <c r="AC216" s="54"/>
      <c r="AD216" s="54"/>
      <c r="AE216" s="54"/>
      <c r="AF216" s="54"/>
      <c r="AG216" s="19"/>
    </row>
    <row r="217" spans="3:33">
      <c r="C217" s="48"/>
      <c r="D217" s="48"/>
      <c r="E217" s="19"/>
      <c r="F217" s="19"/>
      <c r="G217" s="19"/>
      <c r="H217" s="19"/>
      <c r="I217" s="19"/>
      <c r="J217" s="19"/>
      <c r="K217" s="19"/>
      <c r="L217" s="19"/>
      <c r="M217" s="19"/>
      <c r="N217" s="19"/>
      <c r="O217" s="19"/>
      <c r="P217" s="19"/>
      <c r="Q217" s="19"/>
      <c r="R217" s="19"/>
      <c r="S217" s="19"/>
      <c r="T217" s="19"/>
      <c r="U217" s="19"/>
      <c r="V217" s="19"/>
      <c r="W217" s="19"/>
      <c r="X217" s="19"/>
      <c r="Y217" s="54"/>
      <c r="Z217" s="54"/>
      <c r="AA217" s="54"/>
      <c r="AB217" s="54"/>
      <c r="AC217" s="54"/>
      <c r="AD217" s="54"/>
      <c r="AE217" s="54"/>
      <c r="AF217" s="54"/>
      <c r="AG217" s="19"/>
    </row>
    <row r="218" spans="3:33">
      <c r="C218" s="48"/>
      <c r="D218" s="48"/>
      <c r="E218" s="19"/>
      <c r="F218" s="19"/>
      <c r="G218" s="19"/>
      <c r="H218" s="19"/>
      <c r="I218" s="19"/>
      <c r="J218" s="19"/>
      <c r="K218" s="19"/>
      <c r="L218" s="19"/>
      <c r="M218" s="19"/>
      <c r="N218" s="19"/>
      <c r="O218" s="19"/>
      <c r="P218" s="19"/>
      <c r="Q218" s="19"/>
      <c r="R218" s="19"/>
      <c r="S218" s="19"/>
      <c r="T218" s="19"/>
      <c r="U218" s="19"/>
      <c r="V218" s="19"/>
      <c r="W218" s="19"/>
      <c r="X218" s="19"/>
      <c r="Y218" s="54"/>
      <c r="Z218" s="54"/>
      <c r="AA218" s="54"/>
      <c r="AB218" s="54"/>
      <c r="AC218" s="54"/>
      <c r="AD218" s="54"/>
      <c r="AE218" s="54"/>
      <c r="AF218" s="54"/>
      <c r="AG218" s="19"/>
    </row>
    <row r="219" spans="3:33">
      <c r="C219" s="48"/>
      <c r="D219" s="48"/>
      <c r="E219" s="19"/>
      <c r="F219" s="19"/>
      <c r="G219" s="19"/>
      <c r="H219" s="19"/>
      <c r="I219" s="19"/>
      <c r="J219" s="19"/>
      <c r="K219" s="19"/>
      <c r="L219" s="19"/>
      <c r="M219" s="19"/>
      <c r="N219" s="19"/>
      <c r="O219" s="19"/>
      <c r="P219" s="19"/>
      <c r="Q219" s="19"/>
      <c r="R219" s="19"/>
      <c r="S219" s="19"/>
      <c r="T219" s="19"/>
      <c r="U219" s="19"/>
      <c r="V219" s="19"/>
      <c r="W219" s="19"/>
      <c r="X219" s="19"/>
      <c r="Y219" s="54"/>
      <c r="Z219" s="54"/>
      <c r="AA219" s="54"/>
      <c r="AB219" s="54"/>
      <c r="AC219" s="54"/>
      <c r="AD219" s="54"/>
      <c r="AE219" s="54"/>
      <c r="AF219" s="54"/>
      <c r="AG219" s="19"/>
    </row>
    <row r="220" spans="3:33">
      <c r="C220" s="48"/>
      <c r="D220" s="48"/>
      <c r="E220" s="19"/>
      <c r="F220" s="19"/>
      <c r="G220" s="19"/>
      <c r="H220" s="19"/>
      <c r="I220" s="19"/>
      <c r="J220" s="19"/>
      <c r="K220" s="19"/>
      <c r="L220" s="19"/>
      <c r="M220" s="19"/>
      <c r="N220" s="19"/>
      <c r="O220" s="19"/>
      <c r="P220" s="19"/>
      <c r="Q220" s="19"/>
      <c r="R220" s="19"/>
      <c r="S220" s="19"/>
      <c r="T220" s="19"/>
      <c r="U220" s="19"/>
      <c r="V220" s="19"/>
      <c r="W220" s="19"/>
      <c r="X220" s="19"/>
      <c r="Y220" s="54"/>
      <c r="Z220" s="54"/>
      <c r="AA220" s="54"/>
      <c r="AB220" s="54"/>
      <c r="AC220" s="54"/>
      <c r="AD220" s="54"/>
      <c r="AE220" s="54"/>
      <c r="AF220" s="54"/>
      <c r="AG220" s="19"/>
    </row>
    <row r="221" spans="3:33">
      <c r="C221" s="48"/>
      <c r="D221" s="48"/>
      <c r="E221" s="19"/>
      <c r="F221" s="19"/>
      <c r="G221" s="19"/>
      <c r="H221" s="19"/>
      <c r="I221" s="19"/>
      <c r="J221" s="19"/>
      <c r="K221" s="19"/>
      <c r="L221" s="19"/>
      <c r="M221" s="19"/>
      <c r="N221" s="19"/>
      <c r="O221" s="19"/>
      <c r="P221" s="19"/>
      <c r="Q221" s="19"/>
      <c r="R221" s="19"/>
      <c r="S221" s="19"/>
      <c r="T221" s="19"/>
      <c r="U221" s="19"/>
      <c r="V221" s="19"/>
      <c r="W221" s="19"/>
      <c r="X221" s="19"/>
      <c r="Y221" s="54"/>
      <c r="Z221" s="54"/>
      <c r="AA221" s="54"/>
      <c r="AB221" s="54"/>
      <c r="AC221" s="54"/>
      <c r="AD221" s="54"/>
      <c r="AE221" s="54"/>
      <c r="AF221" s="54"/>
      <c r="AG221" s="19"/>
    </row>
    <row r="222" spans="3:33">
      <c r="C222" s="48"/>
      <c r="D222" s="48"/>
      <c r="E222" s="19"/>
      <c r="F222" s="19"/>
      <c r="G222" s="19"/>
      <c r="H222" s="19"/>
      <c r="I222" s="19"/>
      <c r="J222" s="19"/>
      <c r="K222" s="19"/>
      <c r="L222" s="19"/>
      <c r="M222" s="19"/>
      <c r="N222" s="19"/>
      <c r="O222" s="19"/>
      <c r="P222" s="19"/>
      <c r="Q222" s="19"/>
      <c r="R222" s="19"/>
      <c r="S222" s="19"/>
      <c r="T222" s="19"/>
      <c r="U222" s="19"/>
      <c r="V222" s="19"/>
      <c r="W222" s="19"/>
      <c r="X222" s="19"/>
      <c r="Y222" s="54"/>
      <c r="Z222" s="54"/>
      <c r="AA222" s="54"/>
      <c r="AB222" s="54"/>
      <c r="AC222" s="54"/>
      <c r="AD222" s="54"/>
      <c r="AE222" s="54"/>
      <c r="AF222" s="54"/>
      <c r="AG222" s="19"/>
    </row>
    <row r="223" spans="3:33">
      <c r="C223" s="48"/>
      <c r="D223" s="48"/>
      <c r="E223" s="19"/>
      <c r="F223" s="19"/>
      <c r="G223" s="19"/>
      <c r="H223" s="19"/>
      <c r="I223" s="19"/>
      <c r="J223" s="19"/>
      <c r="K223" s="19"/>
      <c r="L223" s="19"/>
      <c r="M223" s="19"/>
      <c r="N223" s="19"/>
      <c r="O223" s="19"/>
      <c r="P223" s="19"/>
      <c r="Q223" s="19"/>
      <c r="R223" s="19"/>
      <c r="S223" s="19"/>
      <c r="T223" s="19"/>
      <c r="U223" s="19"/>
      <c r="V223" s="19"/>
      <c r="W223" s="19"/>
      <c r="X223" s="19"/>
      <c r="Y223" s="54"/>
      <c r="Z223" s="54"/>
      <c r="AA223" s="54"/>
      <c r="AB223" s="54"/>
      <c r="AC223" s="54"/>
      <c r="AD223" s="54"/>
      <c r="AE223" s="54"/>
      <c r="AF223" s="54"/>
      <c r="AG223" s="19"/>
    </row>
    <row r="224" spans="3:33">
      <c r="C224" s="48"/>
      <c r="D224" s="48"/>
      <c r="E224" s="19"/>
      <c r="F224" s="19"/>
      <c r="G224" s="19"/>
      <c r="H224" s="19"/>
      <c r="I224" s="19"/>
      <c r="J224" s="19"/>
      <c r="K224" s="19"/>
      <c r="L224" s="19"/>
      <c r="M224" s="19"/>
      <c r="N224" s="19"/>
      <c r="O224" s="19"/>
      <c r="P224" s="19"/>
      <c r="Q224" s="19"/>
      <c r="R224" s="19"/>
      <c r="S224" s="19"/>
      <c r="T224" s="19"/>
      <c r="U224" s="19"/>
      <c r="V224" s="19"/>
      <c r="W224" s="19"/>
      <c r="X224" s="19"/>
      <c r="Y224" s="54"/>
      <c r="Z224" s="54"/>
      <c r="AA224" s="54"/>
      <c r="AB224" s="54"/>
      <c r="AC224" s="54"/>
      <c r="AD224" s="54"/>
      <c r="AE224" s="54"/>
      <c r="AF224" s="54"/>
      <c r="AG224" s="19"/>
    </row>
    <row r="225" spans="3:33">
      <c r="C225" s="48"/>
      <c r="D225" s="48"/>
      <c r="E225" s="19"/>
      <c r="F225" s="19"/>
      <c r="G225" s="19"/>
      <c r="H225" s="19"/>
      <c r="I225" s="19"/>
      <c r="J225" s="19"/>
      <c r="K225" s="19"/>
      <c r="L225" s="19"/>
      <c r="M225" s="19"/>
      <c r="N225" s="19"/>
      <c r="O225" s="19"/>
      <c r="P225" s="19"/>
      <c r="Q225" s="19"/>
      <c r="R225" s="19"/>
      <c r="S225" s="19"/>
      <c r="T225" s="19"/>
      <c r="U225" s="19"/>
      <c r="V225" s="19"/>
      <c r="W225" s="19"/>
      <c r="X225" s="19"/>
      <c r="Y225" s="54"/>
      <c r="Z225" s="54"/>
      <c r="AA225" s="54"/>
      <c r="AB225" s="54"/>
      <c r="AC225" s="54"/>
      <c r="AD225" s="54"/>
      <c r="AE225" s="54"/>
      <c r="AF225" s="54"/>
      <c r="AG225" s="19"/>
    </row>
    <row r="226" spans="3:33">
      <c r="C226" s="48"/>
      <c r="D226" s="48"/>
      <c r="E226" s="19"/>
      <c r="F226" s="19"/>
      <c r="G226" s="19"/>
      <c r="H226" s="19"/>
      <c r="I226" s="19"/>
      <c r="J226" s="19"/>
      <c r="K226" s="19"/>
      <c r="L226" s="19"/>
      <c r="M226" s="19"/>
      <c r="N226" s="19"/>
      <c r="O226" s="19"/>
      <c r="P226" s="19"/>
      <c r="Q226" s="19"/>
      <c r="R226" s="19"/>
      <c r="S226" s="19"/>
      <c r="T226" s="19"/>
      <c r="U226" s="19"/>
      <c r="V226" s="19"/>
      <c r="W226" s="19"/>
      <c r="X226" s="19"/>
      <c r="Y226" s="54"/>
      <c r="Z226" s="54"/>
      <c r="AA226" s="54"/>
      <c r="AB226" s="54"/>
      <c r="AC226" s="54"/>
      <c r="AD226" s="54"/>
      <c r="AE226" s="54"/>
      <c r="AF226" s="54"/>
      <c r="AG226" s="19"/>
    </row>
    <row r="227" spans="3:33">
      <c r="C227" s="48"/>
      <c r="D227" s="48"/>
      <c r="E227" s="19"/>
      <c r="F227" s="19"/>
      <c r="G227" s="19"/>
      <c r="H227" s="19"/>
      <c r="I227" s="19"/>
      <c r="J227" s="19"/>
      <c r="K227" s="19"/>
      <c r="L227" s="19"/>
      <c r="M227" s="19"/>
      <c r="N227" s="19"/>
      <c r="O227" s="19"/>
      <c r="P227" s="19"/>
      <c r="Q227" s="19"/>
      <c r="R227" s="19"/>
      <c r="S227" s="19"/>
      <c r="T227" s="19"/>
      <c r="U227" s="19"/>
      <c r="V227" s="19"/>
      <c r="W227" s="19"/>
      <c r="X227" s="19"/>
      <c r="Y227" s="54"/>
      <c r="Z227" s="54"/>
      <c r="AA227" s="54"/>
      <c r="AB227" s="54"/>
      <c r="AC227" s="54"/>
      <c r="AD227" s="54"/>
      <c r="AE227" s="54"/>
      <c r="AF227" s="54"/>
      <c r="AG227" s="19"/>
    </row>
    <row r="228" spans="3:33">
      <c r="C228" s="48"/>
      <c r="D228" s="48"/>
      <c r="E228" s="19"/>
      <c r="F228" s="19"/>
      <c r="G228" s="19"/>
      <c r="H228" s="19"/>
      <c r="I228" s="19"/>
      <c r="J228" s="19"/>
      <c r="K228" s="19"/>
      <c r="L228" s="19"/>
      <c r="M228" s="19"/>
      <c r="N228" s="19"/>
      <c r="O228" s="19"/>
      <c r="P228" s="19"/>
      <c r="Q228" s="19"/>
      <c r="R228" s="19"/>
      <c r="S228" s="19"/>
      <c r="T228" s="19"/>
      <c r="U228" s="19"/>
      <c r="V228" s="19"/>
      <c r="W228" s="19"/>
      <c r="X228" s="19"/>
      <c r="Y228" s="54"/>
      <c r="Z228" s="54"/>
      <c r="AA228" s="54"/>
      <c r="AB228" s="54"/>
      <c r="AC228" s="54"/>
      <c r="AD228" s="54"/>
      <c r="AE228" s="54"/>
      <c r="AF228" s="54"/>
      <c r="AG228" s="19"/>
    </row>
    <row r="229" spans="3:33">
      <c r="C229" s="48"/>
      <c r="D229" s="48"/>
      <c r="E229" s="19"/>
      <c r="F229" s="19"/>
      <c r="G229" s="19"/>
      <c r="H229" s="19"/>
      <c r="I229" s="19"/>
      <c r="J229" s="19"/>
      <c r="K229" s="19"/>
      <c r="L229" s="19"/>
      <c r="M229" s="19"/>
      <c r="N229" s="19"/>
      <c r="O229" s="19"/>
      <c r="P229" s="19"/>
      <c r="Q229" s="19"/>
      <c r="R229" s="19"/>
      <c r="S229" s="19"/>
      <c r="T229" s="19"/>
      <c r="U229" s="19"/>
      <c r="V229" s="19"/>
      <c r="W229" s="19"/>
      <c r="X229" s="19"/>
      <c r="Y229" s="54"/>
      <c r="Z229" s="54"/>
      <c r="AA229" s="54"/>
      <c r="AB229" s="54"/>
      <c r="AC229" s="54"/>
      <c r="AD229" s="54"/>
      <c r="AE229" s="54"/>
      <c r="AF229" s="54"/>
      <c r="AG229" s="19"/>
    </row>
    <row r="230" spans="3:33">
      <c r="C230" s="48"/>
      <c r="D230" s="48"/>
      <c r="E230" s="19"/>
      <c r="F230" s="19"/>
      <c r="G230" s="19"/>
      <c r="H230" s="19"/>
      <c r="I230" s="19"/>
      <c r="J230" s="19"/>
      <c r="K230" s="19"/>
      <c r="L230" s="19"/>
      <c r="M230" s="19"/>
      <c r="N230" s="19"/>
      <c r="O230" s="19"/>
      <c r="P230" s="19"/>
      <c r="Q230" s="19"/>
      <c r="R230" s="19"/>
      <c r="S230" s="19"/>
      <c r="T230" s="19"/>
      <c r="U230" s="19"/>
      <c r="V230" s="19"/>
      <c r="W230" s="19"/>
      <c r="X230" s="19"/>
      <c r="Y230" s="54"/>
      <c r="Z230" s="54"/>
      <c r="AA230" s="54"/>
      <c r="AB230" s="54"/>
      <c r="AC230" s="54"/>
      <c r="AD230" s="54"/>
      <c r="AE230" s="54"/>
      <c r="AF230" s="54"/>
      <c r="AG230" s="19"/>
    </row>
    <row r="231" spans="3:33">
      <c r="C231" s="48"/>
      <c r="D231" s="48"/>
      <c r="E231" s="19"/>
      <c r="F231" s="19"/>
      <c r="G231" s="19"/>
      <c r="H231" s="19"/>
      <c r="I231" s="19"/>
      <c r="J231" s="19"/>
      <c r="K231" s="19"/>
      <c r="L231" s="19"/>
      <c r="M231" s="19"/>
      <c r="N231" s="19"/>
      <c r="O231" s="19"/>
      <c r="P231" s="19"/>
      <c r="Q231" s="19"/>
      <c r="R231" s="19"/>
      <c r="S231" s="19"/>
      <c r="T231" s="19"/>
      <c r="U231" s="19"/>
      <c r="V231" s="19"/>
      <c r="W231" s="19"/>
      <c r="X231" s="19"/>
      <c r="Y231" s="54"/>
      <c r="Z231" s="54"/>
      <c r="AA231" s="54"/>
      <c r="AB231" s="54"/>
      <c r="AC231" s="54"/>
      <c r="AD231" s="54"/>
      <c r="AE231" s="54"/>
      <c r="AF231" s="54"/>
      <c r="AG231" s="19"/>
    </row>
    <row r="232" spans="3:33">
      <c r="C232" s="48"/>
      <c r="D232" s="48"/>
      <c r="E232" s="19"/>
      <c r="F232" s="19"/>
      <c r="G232" s="19"/>
      <c r="H232" s="19"/>
      <c r="I232" s="19"/>
      <c r="J232" s="19"/>
      <c r="K232" s="19"/>
      <c r="L232" s="19"/>
      <c r="M232" s="19"/>
      <c r="N232" s="19"/>
      <c r="O232" s="19"/>
      <c r="P232" s="19"/>
      <c r="Q232" s="19"/>
      <c r="R232" s="19"/>
      <c r="S232" s="19"/>
      <c r="T232" s="19"/>
      <c r="U232" s="19"/>
      <c r="V232" s="19"/>
      <c r="W232" s="19"/>
      <c r="X232" s="19"/>
      <c r="Y232" s="54"/>
      <c r="Z232" s="54"/>
      <c r="AA232" s="54"/>
      <c r="AB232" s="54"/>
      <c r="AC232" s="54"/>
      <c r="AD232" s="54"/>
      <c r="AE232" s="54"/>
      <c r="AF232" s="54"/>
      <c r="AG232" s="19"/>
    </row>
    <row r="233" spans="3:33">
      <c r="C233" s="48"/>
      <c r="D233" s="48"/>
      <c r="E233" s="19"/>
      <c r="F233" s="19"/>
      <c r="G233" s="19"/>
      <c r="H233" s="19"/>
      <c r="I233" s="19"/>
      <c r="J233" s="19"/>
      <c r="K233" s="19"/>
      <c r="L233" s="19"/>
      <c r="M233" s="19"/>
      <c r="N233" s="19"/>
      <c r="O233" s="19"/>
      <c r="P233" s="19"/>
      <c r="Q233" s="19"/>
      <c r="R233" s="19"/>
      <c r="S233" s="19"/>
      <c r="T233" s="19"/>
      <c r="U233" s="19"/>
      <c r="V233" s="19"/>
      <c r="W233" s="19"/>
      <c r="X233" s="19"/>
      <c r="Y233" s="54"/>
      <c r="Z233" s="54"/>
      <c r="AA233" s="54"/>
      <c r="AB233" s="54"/>
      <c r="AC233" s="54"/>
      <c r="AD233" s="54"/>
      <c r="AE233" s="54"/>
      <c r="AF233" s="54"/>
      <c r="AG233" s="19"/>
    </row>
    <row r="234" spans="3:33">
      <c r="C234" s="48"/>
      <c r="D234" s="48"/>
      <c r="E234" s="19"/>
      <c r="F234" s="19"/>
      <c r="G234" s="19"/>
      <c r="H234" s="19"/>
      <c r="I234" s="19"/>
      <c r="J234" s="19"/>
      <c r="K234" s="19"/>
      <c r="L234" s="19"/>
      <c r="M234" s="19"/>
      <c r="N234" s="19"/>
      <c r="O234" s="19"/>
      <c r="P234" s="19"/>
      <c r="Q234" s="19"/>
      <c r="R234" s="19"/>
      <c r="S234" s="19"/>
      <c r="T234" s="19"/>
      <c r="U234" s="19"/>
      <c r="V234" s="19"/>
      <c r="W234" s="19"/>
      <c r="X234" s="19"/>
      <c r="Y234" s="54"/>
      <c r="Z234" s="54"/>
      <c r="AA234" s="54"/>
      <c r="AB234" s="54"/>
      <c r="AC234" s="54"/>
      <c r="AD234" s="54"/>
      <c r="AE234" s="54"/>
      <c r="AF234" s="54"/>
      <c r="AG234" s="19"/>
    </row>
    <row r="235" spans="3:33">
      <c r="C235" s="48"/>
      <c r="D235" s="48"/>
      <c r="E235" s="19"/>
      <c r="F235" s="19"/>
      <c r="G235" s="19"/>
      <c r="H235" s="19"/>
      <c r="I235" s="19"/>
      <c r="J235" s="19"/>
      <c r="K235" s="19"/>
      <c r="L235" s="19"/>
      <c r="M235" s="19"/>
      <c r="N235" s="19"/>
      <c r="O235" s="19"/>
      <c r="P235" s="19"/>
      <c r="Q235" s="19"/>
      <c r="R235" s="19"/>
      <c r="S235" s="19"/>
      <c r="T235" s="19"/>
      <c r="U235" s="19"/>
      <c r="V235" s="19"/>
      <c r="W235" s="19"/>
      <c r="X235" s="19"/>
      <c r="Y235" s="54"/>
      <c r="Z235" s="54"/>
      <c r="AA235" s="54"/>
      <c r="AB235" s="54"/>
      <c r="AC235" s="54"/>
      <c r="AD235" s="54"/>
      <c r="AE235" s="54"/>
      <c r="AF235" s="54"/>
      <c r="AG235" s="19"/>
    </row>
    <row r="236" spans="3:33">
      <c r="C236" s="48"/>
      <c r="D236" s="48"/>
      <c r="E236" s="19"/>
      <c r="F236" s="19"/>
      <c r="G236" s="19"/>
      <c r="H236" s="19"/>
      <c r="I236" s="19"/>
      <c r="J236" s="19"/>
      <c r="K236" s="19"/>
      <c r="L236" s="19"/>
      <c r="M236" s="19"/>
      <c r="N236" s="19"/>
      <c r="O236" s="19"/>
      <c r="P236" s="19"/>
      <c r="Q236" s="19"/>
      <c r="R236" s="19"/>
      <c r="S236" s="19"/>
      <c r="T236" s="19"/>
      <c r="U236" s="19"/>
      <c r="V236" s="19"/>
      <c r="W236" s="19"/>
      <c r="X236" s="19"/>
      <c r="Y236" s="54"/>
      <c r="Z236" s="54"/>
      <c r="AA236" s="54"/>
      <c r="AB236" s="54"/>
      <c r="AC236" s="54"/>
      <c r="AD236" s="54"/>
      <c r="AE236" s="54"/>
      <c r="AF236" s="54"/>
      <c r="AG236" s="19"/>
    </row>
    <row r="237" spans="3:33">
      <c r="C237" s="48"/>
      <c r="D237" s="48"/>
      <c r="E237" s="19"/>
      <c r="F237" s="19"/>
      <c r="G237" s="19"/>
      <c r="H237" s="19"/>
      <c r="I237" s="19"/>
      <c r="J237" s="19"/>
      <c r="K237" s="19"/>
      <c r="L237" s="19"/>
      <c r="M237" s="19"/>
      <c r="N237" s="19"/>
      <c r="O237" s="19"/>
      <c r="P237" s="19"/>
      <c r="Q237" s="19"/>
      <c r="R237" s="19"/>
      <c r="S237" s="19"/>
      <c r="T237" s="19"/>
      <c r="U237" s="19"/>
      <c r="V237" s="19"/>
      <c r="W237" s="19"/>
      <c r="X237" s="19"/>
      <c r="Y237" s="54"/>
      <c r="Z237" s="54"/>
      <c r="AA237" s="54"/>
      <c r="AB237" s="54"/>
      <c r="AC237" s="54"/>
      <c r="AD237" s="54"/>
      <c r="AE237" s="54"/>
      <c r="AF237" s="54"/>
      <c r="AG237" s="19"/>
    </row>
    <row r="238" spans="3:33">
      <c r="C238" s="48"/>
      <c r="D238" s="48"/>
      <c r="E238" s="19"/>
      <c r="F238" s="19"/>
      <c r="G238" s="19"/>
      <c r="H238" s="19"/>
      <c r="I238" s="19"/>
      <c r="J238" s="19"/>
      <c r="K238" s="19"/>
      <c r="L238" s="19"/>
      <c r="M238" s="19"/>
      <c r="N238" s="19"/>
      <c r="O238" s="19"/>
      <c r="P238" s="19"/>
      <c r="Q238" s="19"/>
      <c r="R238" s="19"/>
      <c r="S238" s="19"/>
      <c r="T238" s="19"/>
      <c r="U238" s="19"/>
      <c r="V238" s="19"/>
      <c r="W238" s="19"/>
      <c r="X238" s="19"/>
      <c r="Y238" s="54"/>
      <c r="Z238" s="54"/>
      <c r="AA238" s="54"/>
      <c r="AB238" s="54"/>
      <c r="AC238" s="54"/>
      <c r="AD238" s="54"/>
      <c r="AE238" s="54"/>
      <c r="AF238" s="54"/>
      <c r="AG238" s="19"/>
    </row>
    <row r="239" spans="3:33">
      <c r="C239" s="48"/>
      <c r="D239" s="48"/>
      <c r="E239" s="19"/>
      <c r="F239" s="19"/>
      <c r="G239" s="19"/>
      <c r="H239" s="19"/>
      <c r="I239" s="19"/>
      <c r="J239" s="19"/>
      <c r="K239" s="19"/>
      <c r="L239" s="19"/>
      <c r="M239" s="19"/>
      <c r="N239" s="19"/>
      <c r="O239" s="19"/>
      <c r="P239" s="19"/>
      <c r="Q239" s="19"/>
      <c r="R239" s="19"/>
      <c r="S239" s="19"/>
      <c r="T239" s="19"/>
      <c r="U239" s="19"/>
      <c r="V239" s="19"/>
      <c r="W239" s="19"/>
      <c r="X239" s="19"/>
      <c r="Y239" s="54"/>
      <c r="Z239" s="54"/>
      <c r="AA239" s="54"/>
      <c r="AB239" s="54"/>
      <c r="AC239" s="54"/>
      <c r="AD239" s="54"/>
      <c r="AE239" s="54"/>
      <c r="AF239" s="54"/>
      <c r="AG239" s="19"/>
    </row>
    <row r="240" spans="3:33">
      <c r="C240" s="48"/>
      <c r="D240" s="48"/>
      <c r="E240" s="19"/>
      <c r="F240" s="19"/>
      <c r="G240" s="19"/>
      <c r="H240" s="19"/>
      <c r="I240" s="19"/>
      <c r="J240" s="19"/>
      <c r="K240" s="19"/>
      <c r="L240" s="19"/>
      <c r="M240" s="19"/>
      <c r="N240" s="19"/>
      <c r="O240" s="19"/>
      <c r="P240" s="19"/>
      <c r="Q240" s="19"/>
      <c r="R240" s="19"/>
      <c r="S240" s="19"/>
      <c r="T240" s="19"/>
      <c r="U240" s="19"/>
      <c r="V240" s="19"/>
      <c r="W240" s="19"/>
      <c r="X240" s="19"/>
      <c r="Y240" s="54"/>
      <c r="Z240" s="54"/>
      <c r="AA240" s="54"/>
      <c r="AB240" s="54"/>
      <c r="AC240" s="54"/>
      <c r="AD240" s="54"/>
      <c r="AE240" s="54"/>
      <c r="AF240" s="54"/>
      <c r="AG240" s="19"/>
    </row>
    <row r="241" spans="3:33">
      <c r="C241" s="48"/>
      <c r="D241" s="48"/>
      <c r="E241" s="19"/>
      <c r="F241" s="19"/>
      <c r="G241" s="19"/>
      <c r="H241" s="19"/>
      <c r="I241" s="19"/>
      <c r="J241" s="19"/>
      <c r="K241" s="19"/>
      <c r="L241" s="19"/>
      <c r="M241" s="19"/>
      <c r="N241" s="19"/>
      <c r="O241" s="19"/>
      <c r="P241" s="19"/>
      <c r="Q241" s="19"/>
      <c r="R241" s="19"/>
      <c r="S241" s="19"/>
      <c r="T241" s="19"/>
      <c r="U241" s="19"/>
      <c r="V241" s="19"/>
      <c r="W241" s="19"/>
      <c r="X241" s="19"/>
      <c r="Y241" s="54"/>
      <c r="Z241" s="54"/>
      <c r="AA241" s="54"/>
      <c r="AB241" s="54"/>
      <c r="AC241" s="54"/>
      <c r="AD241" s="54"/>
      <c r="AE241" s="54"/>
      <c r="AF241" s="54"/>
      <c r="AG241" s="19"/>
    </row>
    <row r="242" spans="3:33">
      <c r="C242" s="48"/>
      <c r="D242" s="48"/>
      <c r="E242" s="19"/>
      <c r="F242" s="19"/>
      <c r="G242" s="19"/>
      <c r="H242" s="19"/>
      <c r="I242" s="19"/>
      <c r="J242" s="19"/>
      <c r="K242" s="19"/>
      <c r="L242" s="19"/>
      <c r="M242" s="19"/>
      <c r="N242" s="19"/>
      <c r="O242" s="19"/>
      <c r="P242" s="19"/>
      <c r="Q242" s="19"/>
      <c r="R242" s="19"/>
      <c r="S242" s="19"/>
      <c r="T242" s="19"/>
      <c r="U242" s="19"/>
      <c r="V242" s="19"/>
      <c r="W242" s="19"/>
      <c r="X242" s="19"/>
      <c r="Y242" s="54"/>
      <c r="Z242" s="54"/>
      <c r="AA242" s="54"/>
      <c r="AB242" s="54"/>
      <c r="AC242" s="54"/>
      <c r="AD242" s="54"/>
      <c r="AE242" s="54"/>
      <c r="AF242" s="54"/>
      <c r="AG242" s="19"/>
    </row>
    <row r="243" spans="3:33">
      <c r="C243" s="48"/>
      <c r="D243" s="48"/>
      <c r="E243" s="19"/>
      <c r="F243" s="19"/>
      <c r="G243" s="19"/>
      <c r="H243" s="19"/>
      <c r="I243" s="19"/>
      <c r="J243" s="19"/>
      <c r="K243" s="19"/>
      <c r="L243" s="19"/>
      <c r="M243" s="19"/>
      <c r="N243" s="19"/>
      <c r="O243" s="19"/>
      <c r="P243" s="19"/>
      <c r="Q243" s="19"/>
      <c r="R243" s="19"/>
      <c r="S243" s="19"/>
      <c r="T243" s="19"/>
      <c r="U243" s="19"/>
      <c r="V243" s="19"/>
      <c r="W243" s="19"/>
      <c r="X243" s="19"/>
      <c r="Y243" s="54"/>
      <c r="Z243" s="54"/>
      <c r="AA243" s="54"/>
      <c r="AB243" s="54"/>
      <c r="AC243" s="54"/>
      <c r="AD243" s="54"/>
      <c r="AE243" s="54"/>
      <c r="AF243" s="54"/>
      <c r="AG243" s="19"/>
    </row>
    <row r="244" spans="3:33">
      <c r="C244" s="48"/>
      <c r="D244" s="48"/>
      <c r="E244" s="19"/>
      <c r="F244" s="19"/>
      <c r="G244" s="19"/>
      <c r="H244" s="19"/>
      <c r="I244" s="19"/>
      <c r="J244" s="19"/>
      <c r="K244" s="19"/>
      <c r="L244" s="19"/>
      <c r="M244" s="19"/>
      <c r="N244" s="19"/>
      <c r="O244" s="19"/>
      <c r="P244" s="19"/>
      <c r="Q244" s="19"/>
      <c r="R244" s="19"/>
      <c r="S244" s="19"/>
      <c r="T244" s="19"/>
      <c r="U244" s="19"/>
      <c r="V244" s="19"/>
      <c r="W244" s="19"/>
      <c r="X244" s="19"/>
      <c r="Y244" s="54"/>
      <c r="Z244" s="54"/>
      <c r="AA244" s="54"/>
      <c r="AB244" s="54"/>
      <c r="AC244" s="54"/>
      <c r="AD244" s="54"/>
      <c r="AE244" s="54"/>
      <c r="AF244" s="54"/>
      <c r="AG244" s="19"/>
    </row>
    <row r="245" spans="3:33">
      <c r="C245" s="48"/>
      <c r="D245" s="48"/>
      <c r="E245" s="19"/>
      <c r="F245" s="19"/>
      <c r="G245" s="19"/>
      <c r="H245" s="19"/>
      <c r="I245" s="19"/>
      <c r="J245" s="19"/>
      <c r="K245" s="19"/>
      <c r="L245" s="19"/>
      <c r="M245" s="19"/>
      <c r="N245" s="19"/>
      <c r="O245" s="19"/>
      <c r="P245" s="19"/>
      <c r="Q245" s="19"/>
      <c r="R245" s="19"/>
      <c r="S245" s="19"/>
      <c r="T245" s="19"/>
      <c r="U245" s="19"/>
      <c r="V245" s="19"/>
      <c r="W245" s="19"/>
      <c r="X245" s="19"/>
      <c r="Y245" s="54"/>
      <c r="Z245" s="54"/>
      <c r="AA245" s="54"/>
      <c r="AB245" s="54"/>
      <c r="AC245" s="54"/>
      <c r="AD245" s="54"/>
      <c r="AE245" s="54"/>
      <c r="AF245" s="54"/>
      <c r="AG245" s="19"/>
    </row>
    <row r="246" spans="3:33">
      <c r="C246" s="48"/>
      <c r="D246" s="48"/>
      <c r="E246" s="19"/>
      <c r="F246" s="19"/>
      <c r="G246" s="19"/>
      <c r="H246" s="19"/>
      <c r="I246" s="19"/>
      <c r="J246" s="19"/>
      <c r="K246" s="19"/>
      <c r="L246" s="19"/>
      <c r="M246" s="19"/>
      <c r="N246" s="19"/>
      <c r="O246" s="19"/>
      <c r="P246" s="19"/>
      <c r="Q246" s="19"/>
      <c r="R246" s="19"/>
      <c r="S246" s="19"/>
      <c r="T246" s="19"/>
      <c r="U246" s="19"/>
      <c r="V246" s="19"/>
      <c r="W246" s="19"/>
      <c r="X246" s="19"/>
      <c r="Y246" s="54"/>
      <c r="Z246" s="54"/>
      <c r="AA246" s="54"/>
      <c r="AB246" s="54"/>
      <c r="AC246" s="54"/>
      <c r="AD246" s="54"/>
      <c r="AE246" s="54"/>
      <c r="AF246" s="54"/>
      <c r="AG246" s="19"/>
    </row>
    <row r="247" spans="3:33">
      <c r="C247" s="48"/>
      <c r="D247" s="48"/>
      <c r="E247" s="19"/>
      <c r="F247" s="19"/>
      <c r="G247" s="19"/>
      <c r="H247" s="19"/>
      <c r="I247" s="19"/>
      <c r="J247" s="19"/>
      <c r="K247" s="19"/>
      <c r="L247" s="19"/>
      <c r="M247" s="19"/>
      <c r="N247" s="19"/>
      <c r="O247" s="19"/>
      <c r="P247" s="19"/>
      <c r="Q247" s="19"/>
      <c r="R247" s="19"/>
      <c r="S247" s="19"/>
      <c r="T247" s="19"/>
      <c r="U247" s="19"/>
      <c r="V247" s="19"/>
      <c r="W247" s="19"/>
      <c r="X247" s="19"/>
      <c r="Y247" s="54"/>
      <c r="Z247" s="54"/>
      <c r="AA247" s="54"/>
      <c r="AB247" s="54"/>
      <c r="AC247" s="54"/>
      <c r="AD247" s="54"/>
      <c r="AE247" s="54"/>
      <c r="AF247" s="54"/>
      <c r="AG247" s="19"/>
    </row>
    <row r="248" spans="3:33">
      <c r="C248" s="48"/>
      <c r="D248" s="48"/>
      <c r="E248" s="19"/>
      <c r="F248" s="19"/>
      <c r="G248" s="19"/>
      <c r="H248" s="19"/>
      <c r="I248" s="19"/>
      <c r="J248" s="19"/>
      <c r="K248" s="19"/>
      <c r="L248" s="19"/>
      <c r="M248" s="19"/>
      <c r="N248" s="19"/>
      <c r="O248" s="19"/>
      <c r="P248" s="19"/>
      <c r="Q248" s="19"/>
      <c r="R248" s="19"/>
      <c r="S248" s="19"/>
      <c r="T248" s="19"/>
      <c r="U248" s="19"/>
      <c r="V248" s="19"/>
      <c r="W248" s="19"/>
      <c r="X248" s="19"/>
      <c r="Y248" s="54"/>
      <c r="Z248" s="54"/>
      <c r="AA248" s="54"/>
      <c r="AB248" s="54"/>
      <c r="AC248" s="54"/>
      <c r="AD248" s="54"/>
      <c r="AE248" s="54"/>
      <c r="AF248" s="54"/>
      <c r="AG248" s="19"/>
    </row>
    <row r="249" spans="3:33">
      <c r="C249" s="48"/>
      <c r="D249" s="48"/>
      <c r="E249" s="19"/>
      <c r="F249" s="19"/>
      <c r="G249" s="19"/>
      <c r="H249" s="19"/>
      <c r="I249" s="19"/>
      <c r="J249" s="19"/>
      <c r="K249" s="19"/>
      <c r="L249" s="19"/>
      <c r="M249" s="19"/>
      <c r="N249" s="19"/>
      <c r="O249" s="19"/>
      <c r="P249" s="19"/>
      <c r="Q249" s="19"/>
      <c r="R249" s="19"/>
      <c r="S249" s="19"/>
      <c r="T249" s="19"/>
      <c r="U249" s="19"/>
      <c r="V249" s="19"/>
      <c r="W249" s="19"/>
      <c r="X249" s="19"/>
      <c r="Y249" s="54"/>
      <c r="Z249" s="54"/>
      <c r="AA249" s="54"/>
      <c r="AB249" s="54"/>
      <c r="AC249" s="54"/>
      <c r="AD249" s="54"/>
      <c r="AE249" s="54"/>
      <c r="AF249" s="54"/>
      <c r="AG249" s="19"/>
    </row>
    <row r="250" spans="3:33">
      <c r="C250" s="48"/>
      <c r="D250" s="48"/>
      <c r="E250" s="19"/>
      <c r="F250" s="19"/>
      <c r="G250" s="19"/>
      <c r="H250" s="19"/>
      <c r="I250" s="19"/>
      <c r="J250" s="19"/>
      <c r="K250" s="19"/>
      <c r="L250" s="19"/>
      <c r="M250" s="19"/>
      <c r="N250" s="19"/>
      <c r="O250" s="19"/>
      <c r="P250" s="19"/>
      <c r="Q250" s="19"/>
      <c r="R250" s="19"/>
      <c r="S250" s="19"/>
      <c r="T250" s="19"/>
      <c r="U250" s="19"/>
      <c r="V250" s="19"/>
      <c r="W250" s="19"/>
      <c r="X250" s="19"/>
      <c r="Y250" s="54"/>
      <c r="Z250" s="54"/>
      <c r="AA250" s="54"/>
      <c r="AB250" s="54"/>
      <c r="AC250" s="54"/>
      <c r="AD250" s="54"/>
      <c r="AE250" s="54"/>
      <c r="AF250" s="54"/>
      <c r="AG250" s="19"/>
    </row>
    <row r="251" spans="3:33">
      <c r="C251" s="48"/>
      <c r="D251" s="48"/>
      <c r="E251" s="19"/>
      <c r="F251" s="19"/>
      <c r="G251" s="19"/>
      <c r="H251" s="19"/>
      <c r="I251" s="19"/>
      <c r="J251" s="19"/>
      <c r="K251" s="19"/>
      <c r="L251" s="19"/>
      <c r="M251" s="19"/>
      <c r="N251" s="19"/>
      <c r="O251" s="19"/>
      <c r="P251" s="19"/>
      <c r="Q251" s="19"/>
      <c r="R251" s="19"/>
      <c r="S251" s="19"/>
      <c r="T251" s="19"/>
      <c r="U251" s="19"/>
      <c r="V251" s="19"/>
      <c r="W251" s="19"/>
      <c r="X251" s="19"/>
      <c r="Y251" s="54"/>
      <c r="Z251" s="54"/>
      <c r="AA251" s="54"/>
      <c r="AB251" s="54"/>
      <c r="AC251" s="54"/>
      <c r="AD251" s="54"/>
      <c r="AE251" s="54"/>
      <c r="AF251" s="54"/>
      <c r="AG251" s="19"/>
    </row>
    <row r="252" spans="3:33">
      <c r="C252" s="48"/>
      <c r="D252" s="48"/>
      <c r="E252" s="19"/>
      <c r="F252" s="19"/>
      <c r="G252" s="19"/>
      <c r="H252" s="19"/>
      <c r="I252" s="19"/>
      <c r="J252" s="19"/>
      <c r="K252" s="19"/>
      <c r="L252" s="19"/>
      <c r="M252" s="19"/>
      <c r="N252" s="19"/>
      <c r="O252" s="19"/>
      <c r="P252" s="19"/>
      <c r="Q252" s="19"/>
      <c r="R252" s="19"/>
      <c r="S252" s="19"/>
      <c r="T252" s="19"/>
      <c r="U252" s="19"/>
      <c r="V252" s="19"/>
      <c r="W252" s="19"/>
      <c r="X252" s="19"/>
      <c r="Y252" s="54"/>
      <c r="Z252" s="54"/>
      <c r="AA252" s="54"/>
      <c r="AB252" s="54"/>
      <c r="AC252" s="54"/>
      <c r="AD252" s="54"/>
      <c r="AE252" s="54"/>
      <c r="AF252" s="54"/>
      <c r="AG252" s="19"/>
    </row>
    <row r="253" spans="3:33">
      <c r="C253" s="48"/>
      <c r="D253" s="48"/>
      <c r="E253" s="19"/>
      <c r="F253" s="19"/>
      <c r="G253" s="19"/>
      <c r="H253" s="19"/>
      <c r="I253" s="19"/>
      <c r="J253" s="19"/>
      <c r="K253" s="19"/>
      <c r="L253" s="19"/>
      <c r="M253" s="19"/>
      <c r="N253" s="19"/>
      <c r="O253" s="19"/>
      <c r="P253" s="19"/>
      <c r="Q253" s="19"/>
      <c r="R253" s="19"/>
      <c r="S253" s="19"/>
      <c r="T253" s="19"/>
      <c r="U253" s="19"/>
      <c r="V253" s="19"/>
      <c r="W253" s="19"/>
      <c r="X253" s="19"/>
      <c r="Y253" s="54"/>
      <c r="Z253" s="54"/>
      <c r="AA253" s="54"/>
      <c r="AB253" s="54"/>
      <c r="AC253" s="54"/>
      <c r="AD253" s="54"/>
      <c r="AE253" s="54"/>
      <c r="AF253" s="54"/>
      <c r="AG253" s="19"/>
    </row>
    <row r="254" spans="3:33">
      <c r="C254" s="48"/>
      <c r="D254" s="48"/>
      <c r="E254" s="19"/>
      <c r="F254" s="19"/>
      <c r="G254" s="19"/>
      <c r="H254" s="19"/>
      <c r="I254" s="19"/>
      <c r="J254" s="19"/>
      <c r="K254" s="19"/>
      <c r="L254" s="19"/>
      <c r="M254" s="19"/>
      <c r="N254" s="19"/>
      <c r="O254" s="19"/>
      <c r="P254" s="19"/>
      <c r="Q254" s="19"/>
      <c r="R254" s="19"/>
      <c r="S254" s="19"/>
      <c r="T254" s="19"/>
      <c r="U254" s="19"/>
      <c r="V254" s="19"/>
      <c r="W254" s="19"/>
      <c r="X254" s="19"/>
      <c r="Y254" s="54"/>
      <c r="Z254" s="54"/>
      <c r="AA254" s="54"/>
      <c r="AB254" s="54"/>
      <c r="AC254" s="54"/>
      <c r="AD254" s="54"/>
      <c r="AE254" s="54"/>
      <c r="AF254" s="54"/>
      <c r="AG254" s="19"/>
    </row>
    <row r="255" spans="3:33">
      <c r="C255" s="48"/>
      <c r="D255" s="48"/>
      <c r="E255" s="19"/>
      <c r="F255" s="19"/>
      <c r="G255" s="19"/>
      <c r="H255" s="19"/>
      <c r="I255" s="19"/>
      <c r="J255" s="19"/>
      <c r="K255" s="19"/>
      <c r="L255" s="19"/>
      <c r="M255" s="19"/>
      <c r="N255" s="19"/>
      <c r="O255" s="19"/>
      <c r="P255" s="19"/>
      <c r="Q255" s="19"/>
      <c r="R255" s="19"/>
      <c r="S255" s="19"/>
      <c r="T255" s="19"/>
      <c r="U255" s="19"/>
      <c r="V255" s="19"/>
      <c r="W255" s="19"/>
      <c r="X255" s="19"/>
      <c r="Y255" s="54"/>
      <c r="Z255" s="54"/>
      <c r="AA255" s="54"/>
      <c r="AB255" s="54"/>
      <c r="AC255" s="54"/>
      <c r="AD255" s="54"/>
      <c r="AE255" s="54"/>
      <c r="AF255" s="54"/>
      <c r="AG255" s="19"/>
    </row>
    <row r="256" spans="3:33">
      <c r="C256" s="48"/>
      <c r="D256" s="48"/>
      <c r="E256" s="19"/>
      <c r="F256" s="19"/>
      <c r="G256" s="19"/>
      <c r="H256" s="19"/>
      <c r="I256" s="19"/>
      <c r="J256" s="19"/>
      <c r="K256" s="19"/>
      <c r="L256" s="19"/>
      <c r="M256" s="19"/>
      <c r="N256" s="19"/>
      <c r="O256" s="19"/>
      <c r="P256" s="19"/>
      <c r="Q256" s="19"/>
      <c r="R256" s="19"/>
      <c r="S256" s="19"/>
      <c r="T256" s="19"/>
      <c r="U256" s="19"/>
      <c r="V256" s="19"/>
      <c r="W256" s="19"/>
      <c r="X256" s="19"/>
      <c r="Y256" s="54"/>
      <c r="Z256" s="54"/>
      <c r="AA256" s="54"/>
      <c r="AB256" s="54"/>
      <c r="AC256" s="54"/>
      <c r="AD256" s="54"/>
      <c r="AE256" s="54"/>
      <c r="AF256" s="54"/>
      <c r="AG256" s="19"/>
    </row>
    <row r="257" spans="3:33">
      <c r="C257" s="48"/>
      <c r="D257" s="48"/>
      <c r="E257" s="19"/>
      <c r="F257" s="19"/>
      <c r="G257" s="19"/>
      <c r="H257" s="19"/>
      <c r="I257" s="19"/>
      <c r="J257" s="19"/>
      <c r="K257" s="19"/>
      <c r="L257" s="19"/>
      <c r="M257" s="19"/>
      <c r="N257" s="19"/>
      <c r="O257" s="19"/>
      <c r="P257" s="19"/>
      <c r="Q257" s="19"/>
      <c r="R257" s="19"/>
      <c r="S257" s="19"/>
      <c r="T257" s="19"/>
      <c r="U257" s="19"/>
      <c r="V257" s="19"/>
      <c r="W257" s="19"/>
      <c r="X257" s="19"/>
      <c r="Y257" s="54"/>
      <c r="Z257" s="54"/>
      <c r="AA257" s="54"/>
      <c r="AB257" s="54"/>
      <c r="AC257" s="54"/>
      <c r="AD257" s="54"/>
      <c r="AE257" s="54"/>
      <c r="AF257" s="54"/>
      <c r="AG257" s="19"/>
    </row>
    <row r="258" spans="3:33">
      <c r="C258" s="48"/>
      <c r="D258" s="48"/>
      <c r="E258" s="19"/>
      <c r="F258" s="19"/>
      <c r="G258" s="19"/>
      <c r="H258" s="19"/>
      <c r="I258" s="19"/>
      <c r="J258" s="19"/>
      <c r="K258" s="19"/>
      <c r="L258" s="19"/>
      <c r="M258" s="19"/>
      <c r="N258" s="19"/>
      <c r="O258" s="19"/>
      <c r="P258" s="19"/>
      <c r="Q258" s="19"/>
      <c r="R258" s="19"/>
      <c r="S258" s="19"/>
      <c r="T258" s="19"/>
      <c r="U258" s="19"/>
      <c r="V258" s="19"/>
      <c r="W258" s="19"/>
      <c r="X258" s="19"/>
      <c r="Y258" s="54"/>
      <c r="Z258" s="54"/>
      <c r="AA258" s="54"/>
      <c r="AB258" s="54"/>
      <c r="AC258" s="54"/>
      <c r="AD258" s="54"/>
      <c r="AE258" s="54"/>
      <c r="AF258" s="54"/>
      <c r="AG258" s="19"/>
    </row>
    <row r="259" spans="3:33">
      <c r="C259" s="48"/>
      <c r="D259" s="48"/>
      <c r="E259" s="19"/>
      <c r="F259" s="19"/>
      <c r="G259" s="19"/>
      <c r="H259" s="19"/>
      <c r="I259" s="19"/>
      <c r="J259" s="19"/>
      <c r="K259" s="19"/>
      <c r="L259" s="19"/>
      <c r="M259" s="19"/>
      <c r="N259" s="19"/>
      <c r="O259" s="19"/>
      <c r="P259" s="19"/>
      <c r="Q259" s="19"/>
      <c r="R259" s="19"/>
      <c r="S259" s="19"/>
      <c r="T259" s="19"/>
      <c r="U259" s="19"/>
      <c r="V259" s="19"/>
      <c r="W259" s="19"/>
      <c r="X259" s="19"/>
      <c r="Y259" s="54"/>
      <c r="Z259" s="54"/>
      <c r="AA259" s="54"/>
      <c r="AB259" s="54"/>
      <c r="AC259" s="54"/>
      <c r="AD259" s="54"/>
      <c r="AE259" s="54"/>
      <c r="AF259" s="54"/>
      <c r="AG259" s="19"/>
    </row>
    <row r="260" spans="3:33">
      <c r="C260" s="48"/>
      <c r="D260" s="48"/>
      <c r="E260" s="19"/>
      <c r="F260" s="19"/>
      <c r="G260" s="19"/>
      <c r="H260" s="19"/>
      <c r="I260" s="19"/>
      <c r="J260" s="19"/>
      <c r="K260" s="19"/>
      <c r="L260" s="19"/>
      <c r="M260" s="19"/>
      <c r="N260" s="19"/>
      <c r="O260" s="19"/>
      <c r="P260" s="19"/>
      <c r="Q260" s="19"/>
      <c r="R260" s="19"/>
      <c r="S260" s="19"/>
      <c r="T260" s="19"/>
      <c r="U260" s="19"/>
      <c r="V260" s="19"/>
      <c r="W260" s="19"/>
      <c r="X260" s="19"/>
      <c r="Y260" s="54"/>
      <c r="Z260" s="54"/>
      <c r="AA260" s="54"/>
      <c r="AB260" s="54"/>
      <c r="AC260" s="54"/>
      <c r="AD260" s="54"/>
      <c r="AE260" s="54"/>
      <c r="AF260" s="54"/>
      <c r="AG260" s="19"/>
    </row>
    <row r="261" spans="3:33">
      <c r="C261" s="48"/>
      <c r="D261" s="48"/>
      <c r="E261" s="19"/>
      <c r="F261" s="19"/>
      <c r="G261" s="19"/>
      <c r="H261" s="19"/>
      <c r="I261" s="19"/>
      <c r="J261" s="19"/>
      <c r="K261" s="19"/>
      <c r="L261" s="19"/>
      <c r="M261" s="19"/>
      <c r="N261" s="19"/>
      <c r="O261" s="19"/>
      <c r="P261" s="19"/>
      <c r="Q261" s="19"/>
      <c r="R261" s="19"/>
      <c r="S261" s="19"/>
      <c r="T261" s="19"/>
      <c r="U261" s="19"/>
      <c r="V261" s="19"/>
      <c r="W261" s="19"/>
      <c r="X261" s="19"/>
      <c r="Y261" s="54"/>
      <c r="Z261" s="54"/>
      <c r="AA261" s="54"/>
      <c r="AB261" s="54"/>
      <c r="AC261" s="54"/>
      <c r="AD261" s="54"/>
      <c r="AE261" s="54"/>
      <c r="AF261" s="54"/>
      <c r="AG261" s="19"/>
    </row>
    <row r="262" spans="3:33">
      <c r="C262" s="48"/>
      <c r="D262" s="48"/>
      <c r="E262" s="19"/>
      <c r="F262" s="19"/>
      <c r="G262" s="19"/>
      <c r="H262" s="19"/>
      <c r="I262" s="19"/>
      <c r="J262" s="19"/>
      <c r="K262" s="19"/>
      <c r="L262" s="19"/>
      <c r="M262" s="19"/>
      <c r="N262" s="19"/>
      <c r="O262" s="19"/>
      <c r="P262" s="19"/>
      <c r="Q262" s="19"/>
      <c r="R262" s="19"/>
      <c r="S262" s="19"/>
      <c r="T262" s="19"/>
      <c r="U262" s="19"/>
      <c r="V262" s="19"/>
      <c r="W262" s="19"/>
      <c r="X262" s="19"/>
      <c r="Y262" s="54"/>
      <c r="Z262" s="54"/>
      <c r="AA262" s="54"/>
      <c r="AB262" s="54"/>
      <c r="AC262" s="54"/>
      <c r="AD262" s="54"/>
      <c r="AE262" s="54"/>
      <c r="AF262" s="54"/>
      <c r="AG262" s="19"/>
    </row>
    <row r="263" spans="3:33">
      <c r="C263" s="48"/>
      <c r="D263" s="48"/>
      <c r="E263" s="19"/>
      <c r="F263" s="19"/>
      <c r="G263" s="19"/>
      <c r="H263" s="19"/>
      <c r="I263" s="19"/>
      <c r="J263" s="19"/>
      <c r="K263" s="19"/>
      <c r="L263" s="19"/>
      <c r="M263" s="19"/>
      <c r="N263" s="19"/>
      <c r="O263" s="19"/>
      <c r="P263" s="19"/>
      <c r="Q263" s="19"/>
      <c r="R263" s="19"/>
      <c r="S263" s="19"/>
      <c r="T263" s="19"/>
      <c r="U263" s="19"/>
      <c r="V263" s="19"/>
      <c r="W263" s="19"/>
      <c r="X263" s="19"/>
      <c r="Y263" s="54"/>
      <c r="Z263" s="54"/>
      <c r="AA263" s="54"/>
      <c r="AB263" s="54"/>
      <c r="AC263" s="54"/>
      <c r="AD263" s="54"/>
      <c r="AE263" s="54"/>
      <c r="AF263" s="54"/>
      <c r="AG263" s="19"/>
    </row>
    <row r="264" spans="3:33">
      <c r="C264" s="48"/>
      <c r="D264" s="48"/>
      <c r="E264" s="19"/>
      <c r="F264" s="19"/>
      <c r="G264" s="19"/>
      <c r="H264" s="19"/>
      <c r="I264" s="19"/>
      <c r="J264" s="19"/>
      <c r="K264" s="19"/>
      <c r="L264" s="19"/>
      <c r="M264" s="19"/>
      <c r="N264" s="19"/>
      <c r="O264" s="19"/>
      <c r="P264" s="19"/>
      <c r="Q264" s="19"/>
      <c r="R264" s="19"/>
      <c r="S264" s="19"/>
      <c r="T264" s="19"/>
      <c r="U264" s="19"/>
      <c r="V264" s="19"/>
      <c r="W264" s="19"/>
      <c r="X264" s="19"/>
      <c r="Y264" s="54"/>
      <c r="Z264" s="54"/>
      <c r="AA264" s="54"/>
      <c r="AB264" s="54"/>
      <c r="AC264" s="54"/>
      <c r="AD264" s="54"/>
      <c r="AE264" s="54"/>
      <c r="AF264" s="54"/>
      <c r="AG264" s="19"/>
    </row>
    <row r="265" spans="3:33">
      <c r="C265" s="48"/>
      <c r="D265" s="48"/>
      <c r="E265" s="19"/>
      <c r="F265" s="19"/>
      <c r="G265" s="19"/>
      <c r="H265" s="19"/>
      <c r="I265" s="19"/>
      <c r="J265" s="19"/>
      <c r="K265" s="19"/>
      <c r="L265" s="19"/>
      <c r="M265" s="19"/>
      <c r="N265" s="19"/>
      <c r="O265" s="19"/>
      <c r="P265" s="19"/>
      <c r="Q265" s="19"/>
      <c r="R265" s="19"/>
      <c r="S265" s="19"/>
      <c r="T265" s="19"/>
      <c r="U265" s="19"/>
      <c r="V265" s="19"/>
      <c r="W265" s="19"/>
      <c r="X265" s="19"/>
      <c r="Y265" s="54"/>
      <c r="Z265" s="54"/>
      <c r="AA265" s="54"/>
      <c r="AB265" s="54"/>
      <c r="AC265" s="54"/>
      <c r="AD265" s="54"/>
      <c r="AE265" s="54"/>
      <c r="AF265" s="54"/>
      <c r="AG265" s="19"/>
    </row>
    <row r="266" spans="3:33">
      <c r="C266" s="48"/>
      <c r="D266" s="48"/>
      <c r="E266" s="19"/>
      <c r="F266" s="19"/>
      <c r="G266" s="19"/>
      <c r="H266" s="19"/>
      <c r="I266" s="19"/>
      <c r="J266" s="19"/>
      <c r="K266" s="19"/>
      <c r="L266" s="19"/>
      <c r="M266" s="19"/>
      <c r="N266" s="19"/>
      <c r="O266" s="19"/>
      <c r="P266" s="19"/>
      <c r="Q266" s="19"/>
      <c r="R266" s="19"/>
      <c r="S266" s="19"/>
      <c r="T266" s="19"/>
      <c r="U266" s="19"/>
      <c r="V266" s="19"/>
      <c r="W266" s="19"/>
      <c r="X266" s="19"/>
      <c r="Y266" s="54"/>
      <c r="Z266" s="54"/>
      <c r="AA266" s="54"/>
      <c r="AB266" s="54"/>
      <c r="AC266" s="54"/>
      <c r="AD266" s="54"/>
      <c r="AE266" s="54"/>
      <c r="AF266" s="54"/>
      <c r="AG266" s="19"/>
    </row>
    <row r="267" spans="3:33">
      <c r="C267" s="48"/>
      <c r="D267" s="48"/>
      <c r="E267" s="19"/>
      <c r="F267" s="19"/>
      <c r="G267" s="19"/>
      <c r="H267" s="19"/>
      <c r="I267" s="19"/>
      <c r="J267" s="19"/>
      <c r="K267" s="19"/>
      <c r="L267" s="19"/>
      <c r="M267" s="19"/>
      <c r="N267" s="19"/>
      <c r="O267" s="19"/>
      <c r="P267" s="19"/>
      <c r="Q267" s="19"/>
      <c r="R267" s="19"/>
      <c r="S267" s="19"/>
      <c r="T267" s="19"/>
      <c r="U267" s="19"/>
      <c r="V267" s="19"/>
      <c r="W267" s="19"/>
      <c r="X267" s="19"/>
      <c r="Y267" s="54"/>
      <c r="Z267" s="54"/>
      <c r="AA267" s="54"/>
      <c r="AB267" s="54"/>
      <c r="AC267" s="54"/>
      <c r="AD267" s="54"/>
      <c r="AE267" s="54"/>
      <c r="AF267" s="54"/>
      <c r="AG267" s="19"/>
    </row>
    <row r="268" spans="3:33">
      <c r="C268" s="48"/>
      <c r="D268" s="48"/>
      <c r="E268" s="19"/>
      <c r="F268" s="19"/>
      <c r="G268" s="19"/>
      <c r="H268" s="19"/>
      <c r="I268" s="19"/>
      <c r="J268" s="19"/>
      <c r="K268" s="19"/>
      <c r="L268" s="19"/>
      <c r="M268" s="19"/>
      <c r="N268" s="19"/>
      <c r="O268" s="19"/>
      <c r="P268" s="19"/>
      <c r="Q268" s="19"/>
      <c r="R268" s="19"/>
      <c r="S268" s="19"/>
      <c r="T268" s="19"/>
      <c r="U268" s="19"/>
      <c r="V268" s="19"/>
      <c r="W268" s="19"/>
      <c r="X268" s="19"/>
      <c r="Y268" s="54"/>
      <c r="Z268" s="54"/>
      <c r="AA268" s="54"/>
      <c r="AB268" s="54"/>
      <c r="AC268" s="54"/>
      <c r="AD268" s="54"/>
      <c r="AE268" s="54"/>
      <c r="AF268" s="54"/>
      <c r="AG268" s="19"/>
    </row>
    <row r="269" spans="3:33">
      <c r="C269" s="48"/>
      <c r="D269" s="48"/>
      <c r="E269" s="19"/>
      <c r="F269" s="19"/>
      <c r="G269" s="19"/>
      <c r="H269" s="19"/>
      <c r="I269" s="19"/>
      <c r="J269" s="19"/>
      <c r="K269" s="19"/>
      <c r="L269" s="19"/>
      <c r="M269" s="19"/>
      <c r="N269" s="19"/>
      <c r="O269" s="19"/>
      <c r="P269" s="19"/>
      <c r="Q269" s="19"/>
      <c r="R269" s="19"/>
      <c r="S269" s="19"/>
      <c r="T269" s="19"/>
      <c r="U269" s="19"/>
      <c r="V269" s="19"/>
      <c r="W269" s="19"/>
      <c r="X269" s="19"/>
      <c r="Y269" s="54"/>
      <c r="Z269" s="54"/>
      <c r="AA269" s="54"/>
      <c r="AB269" s="54"/>
      <c r="AC269" s="54"/>
      <c r="AD269" s="54"/>
      <c r="AE269" s="54"/>
      <c r="AF269" s="54"/>
      <c r="AG269" s="19"/>
    </row>
    <row r="270" spans="3:33">
      <c r="C270" s="48"/>
      <c r="D270" s="48"/>
      <c r="E270" s="19"/>
      <c r="F270" s="19"/>
      <c r="G270" s="19"/>
      <c r="H270" s="19"/>
      <c r="I270" s="19"/>
      <c r="J270" s="19"/>
      <c r="K270" s="19"/>
      <c r="L270" s="19"/>
      <c r="M270" s="19"/>
      <c r="N270" s="19"/>
      <c r="O270" s="19"/>
      <c r="P270" s="19"/>
      <c r="Q270" s="19"/>
      <c r="R270" s="19"/>
      <c r="S270" s="19"/>
      <c r="T270" s="19"/>
      <c r="U270" s="19"/>
      <c r="V270" s="19"/>
      <c r="W270" s="19"/>
      <c r="X270" s="19"/>
      <c r="Y270" s="54"/>
      <c r="Z270" s="54"/>
      <c r="AA270" s="54"/>
      <c r="AB270" s="54"/>
      <c r="AC270" s="54"/>
      <c r="AD270" s="54"/>
      <c r="AE270" s="54"/>
      <c r="AF270" s="54"/>
      <c r="AG270" s="19"/>
    </row>
    <row r="271" spans="3:33">
      <c r="C271" s="48"/>
      <c r="D271" s="48"/>
      <c r="E271" s="19"/>
      <c r="F271" s="19"/>
      <c r="G271" s="19"/>
      <c r="H271" s="19"/>
      <c r="I271" s="19"/>
      <c r="J271" s="19"/>
      <c r="K271" s="19"/>
      <c r="L271" s="19"/>
      <c r="M271" s="19"/>
      <c r="N271" s="19"/>
      <c r="O271" s="19"/>
      <c r="P271" s="19"/>
      <c r="Q271" s="19"/>
      <c r="R271" s="19"/>
      <c r="S271" s="19"/>
      <c r="T271" s="19"/>
      <c r="U271" s="19"/>
      <c r="V271" s="19"/>
      <c r="W271" s="19"/>
      <c r="X271" s="19"/>
      <c r="Y271" s="54"/>
      <c r="Z271" s="54"/>
      <c r="AA271" s="54"/>
      <c r="AB271" s="54"/>
      <c r="AC271" s="54"/>
      <c r="AD271" s="54"/>
      <c r="AE271" s="54"/>
      <c r="AF271" s="54"/>
      <c r="AG271" s="19"/>
    </row>
    <row r="272" spans="3:33">
      <c r="C272" s="48"/>
      <c r="D272" s="48"/>
      <c r="E272" s="19"/>
      <c r="F272" s="19"/>
      <c r="G272" s="19"/>
      <c r="H272" s="19"/>
      <c r="I272" s="19"/>
      <c r="J272" s="19"/>
      <c r="K272" s="19"/>
      <c r="L272" s="19"/>
      <c r="M272" s="19"/>
      <c r="N272" s="19"/>
      <c r="O272" s="19"/>
      <c r="P272" s="19"/>
      <c r="Q272" s="19"/>
      <c r="R272" s="19"/>
      <c r="S272" s="19"/>
      <c r="T272" s="19"/>
      <c r="U272" s="19"/>
      <c r="V272" s="19"/>
      <c r="W272" s="19"/>
      <c r="X272" s="19"/>
      <c r="Y272" s="54"/>
      <c r="Z272" s="54"/>
      <c r="AA272" s="54"/>
      <c r="AB272" s="54"/>
      <c r="AC272" s="54"/>
      <c r="AD272" s="54"/>
      <c r="AE272" s="54"/>
      <c r="AF272" s="54"/>
      <c r="AG272" s="19"/>
    </row>
    <row r="273" spans="3:33">
      <c r="C273" s="48"/>
      <c r="D273" s="48"/>
      <c r="E273" s="19"/>
      <c r="F273" s="19"/>
      <c r="G273" s="19"/>
      <c r="H273" s="19"/>
      <c r="I273" s="19"/>
      <c r="J273" s="19"/>
      <c r="K273" s="19"/>
      <c r="L273" s="19"/>
      <c r="M273" s="19"/>
      <c r="N273" s="19"/>
      <c r="O273" s="19"/>
      <c r="P273" s="19"/>
      <c r="Q273" s="19"/>
      <c r="R273" s="19"/>
      <c r="S273" s="19"/>
      <c r="T273" s="19"/>
      <c r="U273" s="19"/>
      <c r="V273" s="19"/>
      <c r="W273" s="19"/>
      <c r="X273" s="19"/>
      <c r="Y273" s="54"/>
      <c r="Z273" s="54"/>
      <c r="AA273" s="54"/>
      <c r="AB273" s="54"/>
      <c r="AC273" s="54"/>
      <c r="AD273" s="54"/>
      <c r="AE273" s="54"/>
      <c r="AF273" s="54"/>
      <c r="AG273" s="19"/>
    </row>
    <row r="274" spans="3:33">
      <c r="C274" s="48"/>
      <c r="D274" s="48"/>
      <c r="E274" s="19"/>
      <c r="F274" s="19"/>
      <c r="G274" s="19"/>
      <c r="H274" s="19"/>
      <c r="I274" s="19"/>
      <c r="J274" s="19"/>
      <c r="K274" s="19"/>
      <c r="L274" s="19"/>
      <c r="M274" s="19"/>
      <c r="N274" s="19"/>
      <c r="O274" s="19"/>
      <c r="P274" s="19"/>
      <c r="Q274" s="19"/>
      <c r="R274" s="19"/>
      <c r="S274" s="19"/>
      <c r="T274" s="19"/>
      <c r="U274" s="19"/>
      <c r="V274" s="19"/>
      <c r="W274" s="19"/>
      <c r="X274" s="19"/>
      <c r="Y274" s="54"/>
      <c r="Z274" s="54"/>
      <c r="AA274" s="54"/>
      <c r="AB274" s="54"/>
      <c r="AC274" s="54"/>
      <c r="AD274" s="54"/>
      <c r="AE274" s="54"/>
      <c r="AF274" s="54"/>
      <c r="AG274" s="19"/>
    </row>
    <row r="275" spans="3:33">
      <c r="C275" s="48"/>
      <c r="D275" s="48"/>
      <c r="E275" s="19"/>
      <c r="F275" s="19"/>
      <c r="G275" s="19"/>
      <c r="H275" s="19"/>
      <c r="I275" s="19"/>
      <c r="J275" s="19"/>
      <c r="K275" s="19"/>
      <c r="L275" s="19"/>
      <c r="M275" s="19"/>
      <c r="N275" s="19"/>
      <c r="O275" s="19"/>
      <c r="P275" s="19"/>
      <c r="Q275" s="19"/>
      <c r="R275" s="19"/>
      <c r="S275" s="19"/>
      <c r="T275" s="19"/>
      <c r="U275" s="19"/>
      <c r="V275" s="19"/>
      <c r="W275" s="19"/>
      <c r="X275" s="19"/>
      <c r="Y275" s="54"/>
      <c r="Z275" s="54"/>
      <c r="AA275" s="54"/>
      <c r="AB275" s="54"/>
      <c r="AC275" s="54"/>
      <c r="AD275" s="54"/>
      <c r="AE275" s="54"/>
      <c r="AF275" s="54"/>
      <c r="AG275" s="19"/>
    </row>
    <row r="276" spans="3:33">
      <c r="C276" s="48"/>
      <c r="D276" s="48"/>
      <c r="E276" s="19"/>
      <c r="F276" s="19"/>
      <c r="G276" s="19"/>
      <c r="H276" s="19"/>
      <c r="I276" s="19"/>
      <c r="J276" s="19"/>
      <c r="K276" s="19"/>
      <c r="L276" s="19"/>
      <c r="M276" s="19"/>
      <c r="N276" s="19"/>
      <c r="O276" s="19"/>
      <c r="P276" s="19"/>
      <c r="Q276" s="19"/>
      <c r="R276" s="19"/>
      <c r="S276" s="19"/>
      <c r="T276" s="19"/>
      <c r="U276" s="19"/>
      <c r="V276" s="19"/>
      <c r="W276" s="19"/>
      <c r="X276" s="19"/>
      <c r="Y276" s="54"/>
      <c r="Z276" s="54"/>
      <c r="AA276" s="54"/>
      <c r="AB276" s="54"/>
      <c r="AC276" s="54"/>
      <c r="AD276" s="54"/>
      <c r="AE276" s="54"/>
      <c r="AF276" s="54"/>
      <c r="AG276" s="19"/>
    </row>
    <row r="277" spans="3:33">
      <c r="C277" s="48"/>
      <c r="D277" s="48"/>
      <c r="E277" s="19"/>
      <c r="F277" s="19"/>
      <c r="G277" s="19"/>
      <c r="H277" s="19"/>
      <c r="I277" s="19"/>
      <c r="J277" s="19"/>
      <c r="K277" s="19"/>
      <c r="L277" s="19"/>
      <c r="M277" s="19"/>
      <c r="N277" s="19"/>
      <c r="O277" s="19"/>
      <c r="P277" s="19"/>
      <c r="Q277" s="19"/>
      <c r="R277" s="19"/>
      <c r="S277" s="19"/>
      <c r="T277" s="19"/>
      <c r="U277" s="19"/>
      <c r="V277" s="19"/>
      <c r="W277" s="19"/>
      <c r="X277" s="19"/>
      <c r="Y277" s="54"/>
      <c r="Z277" s="54"/>
      <c r="AA277" s="54"/>
      <c r="AB277" s="54"/>
      <c r="AC277" s="54"/>
      <c r="AD277" s="54"/>
      <c r="AE277" s="54"/>
      <c r="AF277" s="54"/>
      <c r="AG277" s="19"/>
    </row>
    <row r="278" spans="3:33">
      <c r="C278" s="48"/>
      <c r="D278" s="48"/>
      <c r="E278" s="19"/>
      <c r="F278" s="19"/>
      <c r="G278" s="19"/>
      <c r="H278" s="19"/>
      <c r="I278" s="19"/>
      <c r="J278" s="19"/>
      <c r="K278" s="19"/>
      <c r="L278" s="19"/>
      <c r="M278" s="19"/>
      <c r="N278" s="19"/>
      <c r="O278" s="19"/>
      <c r="P278" s="19"/>
      <c r="Q278" s="19"/>
      <c r="R278" s="19"/>
      <c r="S278" s="19"/>
      <c r="T278" s="19"/>
      <c r="U278" s="19"/>
      <c r="V278" s="19"/>
      <c r="W278" s="19"/>
      <c r="X278" s="19"/>
      <c r="Y278" s="54"/>
      <c r="Z278" s="54"/>
      <c r="AA278" s="54"/>
      <c r="AB278" s="54"/>
      <c r="AC278" s="54"/>
      <c r="AD278" s="54"/>
      <c r="AE278" s="54"/>
      <c r="AF278" s="54"/>
      <c r="AG278" s="19"/>
    </row>
    <row r="279" spans="3:33">
      <c r="C279" s="48"/>
      <c r="D279" s="48"/>
      <c r="E279" s="19"/>
      <c r="F279" s="19"/>
      <c r="G279" s="19"/>
      <c r="H279" s="19"/>
      <c r="I279" s="19"/>
      <c r="J279" s="19"/>
      <c r="K279" s="19"/>
      <c r="L279" s="19"/>
      <c r="M279" s="19"/>
      <c r="N279" s="19"/>
      <c r="O279" s="19"/>
      <c r="P279" s="19"/>
      <c r="Q279" s="19"/>
      <c r="R279" s="19"/>
      <c r="S279" s="19"/>
      <c r="T279" s="19"/>
      <c r="U279" s="19"/>
      <c r="V279" s="19"/>
      <c r="W279" s="19"/>
      <c r="X279" s="19"/>
      <c r="Y279" s="54"/>
      <c r="Z279" s="54"/>
      <c r="AA279" s="54"/>
      <c r="AB279" s="54"/>
      <c r="AC279" s="54"/>
      <c r="AD279" s="54"/>
      <c r="AE279" s="54"/>
      <c r="AF279" s="54"/>
      <c r="AG279" s="19"/>
    </row>
    <row r="280" spans="3:33">
      <c r="C280" s="48"/>
      <c r="D280" s="48"/>
      <c r="E280" s="19"/>
      <c r="F280" s="19"/>
      <c r="G280" s="19"/>
      <c r="H280" s="19"/>
      <c r="I280" s="19"/>
      <c r="J280" s="19"/>
      <c r="K280" s="19"/>
      <c r="L280" s="19"/>
      <c r="M280" s="19"/>
      <c r="N280" s="19"/>
      <c r="O280" s="19"/>
      <c r="P280" s="19"/>
      <c r="Q280" s="19"/>
      <c r="R280" s="19"/>
      <c r="S280" s="19"/>
      <c r="T280" s="19"/>
      <c r="U280" s="19"/>
      <c r="V280" s="19"/>
      <c r="W280" s="19"/>
      <c r="X280" s="19"/>
      <c r="Y280" s="54"/>
      <c r="Z280" s="54"/>
      <c r="AA280" s="54"/>
      <c r="AB280" s="54"/>
      <c r="AC280" s="54"/>
      <c r="AD280" s="54"/>
      <c r="AE280" s="54"/>
      <c r="AF280" s="54"/>
      <c r="AG280" s="19"/>
    </row>
    <row r="281" spans="3:33">
      <c r="C281" s="48"/>
      <c r="D281" s="48"/>
      <c r="E281" s="19"/>
      <c r="F281" s="19"/>
      <c r="G281" s="19"/>
      <c r="H281" s="19"/>
      <c r="I281" s="19"/>
      <c r="J281" s="19"/>
      <c r="K281" s="19"/>
      <c r="L281" s="19"/>
      <c r="M281" s="19"/>
      <c r="N281" s="19"/>
      <c r="O281" s="19"/>
      <c r="P281" s="19"/>
      <c r="Q281" s="19"/>
      <c r="R281" s="19"/>
      <c r="S281" s="19"/>
      <c r="T281" s="19"/>
      <c r="U281" s="19"/>
      <c r="V281" s="19"/>
      <c r="W281" s="19"/>
      <c r="X281" s="19"/>
      <c r="Y281" s="54"/>
      <c r="Z281" s="54"/>
      <c r="AA281" s="54"/>
      <c r="AB281" s="54"/>
      <c r="AC281" s="54"/>
      <c r="AD281" s="54"/>
      <c r="AE281" s="54"/>
      <c r="AF281" s="54"/>
      <c r="AG281" s="19"/>
    </row>
    <row r="282" spans="3:33">
      <c r="C282" s="48"/>
      <c r="D282" s="48"/>
      <c r="E282" s="19"/>
      <c r="F282" s="19"/>
      <c r="G282" s="19"/>
      <c r="H282" s="19"/>
      <c r="I282" s="19"/>
      <c r="J282" s="19"/>
      <c r="K282" s="19"/>
      <c r="L282" s="19"/>
      <c r="M282" s="19"/>
      <c r="N282" s="19"/>
      <c r="O282" s="19"/>
      <c r="P282" s="19"/>
      <c r="Q282" s="19"/>
      <c r="R282" s="19"/>
      <c r="S282" s="19"/>
      <c r="T282" s="19"/>
      <c r="U282" s="19"/>
      <c r="V282" s="19"/>
      <c r="W282" s="19"/>
      <c r="X282" s="19"/>
      <c r="Y282" s="54"/>
      <c r="Z282" s="54"/>
      <c r="AA282" s="54"/>
      <c r="AB282" s="54"/>
      <c r="AC282" s="54"/>
      <c r="AD282" s="54"/>
      <c r="AE282" s="54"/>
      <c r="AF282" s="54"/>
      <c r="AG282" s="19"/>
    </row>
    <row r="283" spans="3:33">
      <c r="C283" s="48"/>
      <c r="D283" s="48"/>
      <c r="E283" s="19"/>
      <c r="F283" s="19"/>
      <c r="G283" s="19"/>
      <c r="H283" s="19"/>
      <c r="I283" s="19"/>
      <c r="J283" s="19"/>
      <c r="K283" s="19"/>
      <c r="L283" s="19"/>
      <c r="M283" s="19"/>
      <c r="N283" s="19"/>
      <c r="O283" s="19"/>
      <c r="P283" s="19"/>
      <c r="Q283" s="19"/>
      <c r="R283" s="19"/>
      <c r="S283" s="19"/>
      <c r="T283" s="19"/>
      <c r="U283" s="19"/>
      <c r="V283" s="19"/>
      <c r="W283" s="19"/>
      <c r="X283" s="19"/>
      <c r="Y283" s="54"/>
      <c r="Z283" s="54"/>
      <c r="AA283" s="54"/>
      <c r="AB283" s="54"/>
      <c r="AC283" s="54"/>
      <c r="AD283" s="54"/>
      <c r="AE283" s="54"/>
      <c r="AF283" s="54"/>
      <c r="AG283" s="19"/>
    </row>
    <row r="284" spans="3:33">
      <c r="C284" s="48"/>
      <c r="D284" s="48"/>
      <c r="E284" s="19"/>
      <c r="F284" s="19"/>
      <c r="G284" s="19"/>
      <c r="H284" s="19"/>
      <c r="I284" s="19"/>
      <c r="J284" s="19"/>
      <c r="K284" s="19"/>
      <c r="L284" s="19"/>
      <c r="M284" s="19"/>
      <c r="N284" s="19"/>
      <c r="O284" s="19"/>
      <c r="P284" s="19"/>
      <c r="Q284" s="19"/>
      <c r="R284" s="19"/>
      <c r="S284" s="19"/>
      <c r="T284" s="19"/>
      <c r="U284" s="19"/>
      <c r="V284" s="19"/>
      <c r="W284" s="19"/>
      <c r="X284" s="19"/>
      <c r="Y284" s="54"/>
      <c r="Z284" s="54"/>
      <c r="AA284" s="54"/>
      <c r="AB284" s="54"/>
      <c r="AC284" s="54"/>
      <c r="AD284" s="54"/>
      <c r="AE284" s="54"/>
      <c r="AF284" s="54"/>
      <c r="AG284" s="19"/>
    </row>
    <row r="285" spans="3:33">
      <c r="C285" s="48"/>
      <c r="D285" s="48"/>
      <c r="E285" s="19"/>
      <c r="F285" s="19"/>
      <c r="G285" s="19"/>
      <c r="H285" s="19"/>
      <c r="I285" s="19"/>
      <c r="J285" s="19"/>
      <c r="K285" s="19"/>
      <c r="L285" s="19"/>
      <c r="M285" s="19"/>
      <c r="N285" s="19"/>
      <c r="O285" s="19"/>
      <c r="P285" s="19"/>
      <c r="Q285" s="19"/>
      <c r="R285" s="19"/>
      <c r="S285" s="19"/>
      <c r="T285" s="19"/>
      <c r="U285" s="19"/>
      <c r="V285" s="19"/>
      <c r="W285" s="19"/>
      <c r="X285" s="19"/>
      <c r="Y285" s="54"/>
      <c r="Z285" s="54"/>
      <c r="AA285" s="54"/>
      <c r="AB285" s="54"/>
      <c r="AC285" s="54"/>
      <c r="AD285" s="54"/>
      <c r="AE285" s="54"/>
      <c r="AF285" s="54"/>
      <c r="AG285" s="19"/>
    </row>
    <row r="286" spans="3:33">
      <c r="C286" s="48"/>
      <c r="D286" s="48"/>
      <c r="E286" s="19"/>
      <c r="F286" s="19"/>
      <c r="G286" s="19"/>
      <c r="H286" s="19"/>
      <c r="I286" s="19"/>
      <c r="J286" s="19"/>
      <c r="K286" s="19"/>
      <c r="L286" s="19"/>
      <c r="M286" s="19"/>
      <c r="N286" s="19"/>
      <c r="O286" s="19"/>
      <c r="P286" s="19"/>
      <c r="Q286" s="19"/>
      <c r="R286" s="19"/>
      <c r="S286" s="19"/>
      <c r="T286" s="19"/>
      <c r="U286" s="19"/>
      <c r="V286" s="19"/>
      <c r="W286" s="19"/>
      <c r="X286" s="19"/>
      <c r="Y286" s="54"/>
      <c r="Z286" s="54"/>
      <c r="AA286" s="54"/>
      <c r="AB286" s="54"/>
      <c r="AC286" s="54"/>
      <c r="AD286" s="54"/>
      <c r="AE286" s="54"/>
      <c r="AF286" s="54"/>
      <c r="AG286" s="19"/>
    </row>
    <row r="287" spans="3:33">
      <c r="C287" s="48"/>
      <c r="D287" s="48"/>
      <c r="E287" s="19"/>
      <c r="F287" s="19"/>
      <c r="G287" s="19"/>
      <c r="H287" s="19"/>
      <c r="I287" s="19"/>
      <c r="J287" s="19"/>
      <c r="K287" s="19"/>
      <c r="L287" s="19"/>
      <c r="M287" s="19"/>
      <c r="N287" s="19"/>
      <c r="O287" s="19"/>
      <c r="P287" s="19"/>
      <c r="Q287" s="19"/>
      <c r="R287" s="19"/>
      <c r="S287" s="19"/>
      <c r="T287" s="19"/>
      <c r="U287" s="19"/>
      <c r="V287" s="19"/>
      <c r="W287" s="19"/>
      <c r="X287" s="19"/>
      <c r="Y287" s="54"/>
      <c r="Z287" s="54"/>
      <c r="AA287" s="54"/>
      <c r="AB287" s="54"/>
      <c r="AC287" s="54"/>
      <c r="AD287" s="54"/>
      <c r="AE287" s="54"/>
      <c r="AF287" s="54"/>
      <c r="AG287" s="19"/>
    </row>
    <row r="288" spans="3:33">
      <c r="C288" s="48"/>
      <c r="D288" s="48"/>
      <c r="E288" s="19"/>
      <c r="F288" s="19"/>
      <c r="G288" s="19"/>
      <c r="H288" s="19"/>
      <c r="I288" s="19"/>
      <c r="J288" s="19"/>
      <c r="K288" s="19"/>
      <c r="L288" s="19"/>
      <c r="M288" s="19"/>
      <c r="N288" s="19"/>
      <c r="O288" s="19"/>
      <c r="P288" s="19"/>
      <c r="Q288" s="19"/>
      <c r="R288" s="19"/>
      <c r="S288" s="19"/>
      <c r="T288" s="19"/>
      <c r="U288" s="19"/>
      <c r="V288" s="19"/>
      <c r="W288" s="19"/>
      <c r="X288" s="19"/>
      <c r="Y288" s="54"/>
      <c r="Z288" s="54"/>
      <c r="AA288" s="54"/>
      <c r="AB288" s="54"/>
      <c r="AC288" s="54"/>
      <c r="AD288" s="54"/>
      <c r="AE288" s="54"/>
      <c r="AF288" s="54"/>
      <c r="AG288" s="19"/>
    </row>
    <row r="289" spans="3:33">
      <c r="C289" s="48"/>
      <c r="D289" s="48"/>
      <c r="E289" s="19"/>
      <c r="F289" s="19"/>
      <c r="G289" s="19"/>
      <c r="H289" s="19"/>
      <c r="I289" s="19"/>
      <c r="J289" s="19"/>
      <c r="K289" s="19"/>
      <c r="L289" s="19"/>
      <c r="M289" s="19"/>
      <c r="N289" s="19"/>
      <c r="O289" s="19"/>
      <c r="P289" s="19"/>
      <c r="Q289" s="19"/>
      <c r="R289" s="19"/>
      <c r="S289" s="19"/>
      <c r="T289" s="19"/>
      <c r="U289" s="19"/>
      <c r="V289" s="19"/>
      <c r="W289" s="19"/>
      <c r="X289" s="19"/>
      <c r="Y289" s="54"/>
      <c r="Z289" s="54"/>
      <c r="AA289" s="54"/>
      <c r="AB289" s="54"/>
      <c r="AC289" s="54"/>
      <c r="AD289" s="54"/>
      <c r="AE289" s="54"/>
      <c r="AF289" s="54"/>
      <c r="AG289" s="19"/>
    </row>
    <row r="290" spans="3:33">
      <c r="C290" s="48"/>
      <c r="D290" s="48"/>
      <c r="E290" s="19"/>
      <c r="F290" s="19"/>
      <c r="G290" s="19"/>
      <c r="H290" s="19"/>
      <c r="I290" s="19"/>
      <c r="J290" s="19"/>
      <c r="K290" s="19"/>
      <c r="L290" s="19"/>
      <c r="M290" s="19"/>
      <c r="N290" s="19"/>
      <c r="O290" s="19"/>
      <c r="P290" s="19"/>
      <c r="Q290" s="19"/>
      <c r="R290" s="19"/>
      <c r="S290" s="19"/>
      <c r="T290" s="19"/>
      <c r="U290" s="19"/>
      <c r="V290" s="19"/>
      <c r="W290" s="19"/>
      <c r="X290" s="19"/>
      <c r="Y290" s="54"/>
      <c r="Z290" s="54"/>
      <c r="AA290" s="54"/>
      <c r="AB290" s="54"/>
      <c r="AC290" s="54"/>
      <c r="AD290" s="54"/>
      <c r="AE290" s="54"/>
      <c r="AF290" s="54"/>
      <c r="AG290" s="19"/>
    </row>
    <row r="291" spans="3:33">
      <c r="C291" s="48"/>
      <c r="D291" s="48"/>
      <c r="E291" s="19"/>
      <c r="F291" s="19"/>
      <c r="G291" s="19"/>
      <c r="H291" s="19"/>
      <c r="I291" s="19"/>
      <c r="J291" s="19"/>
      <c r="K291" s="19"/>
      <c r="L291" s="19"/>
      <c r="M291" s="19"/>
      <c r="N291" s="19"/>
      <c r="O291" s="19"/>
      <c r="P291" s="19"/>
      <c r="Q291" s="19"/>
      <c r="R291" s="19"/>
      <c r="S291" s="19"/>
      <c r="T291" s="19"/>
      <c r="U291" s="19"/>
      <c r="V291" s="19"/>
      <c r="W291" s="19"/>
      <c r="X291" s="19"/>
      <c r="Y291" s="54"/>
      <c r="Z291" s="54"/>
      <c r="AA291" s="54"/>
      <c r="AB291" s="54"/>
      <c r="AC291" s="54"/>
      <c r="AD291" s="54"/>
      <c r="AE291" s="54"/>
      <c r="AF291" s="54"/>
      <c r="AG291" s="19"/>
    </row>
    <row r="292" spans="3:33">
      <c r="C292" s="48"/>
      <c r="D292" s="48"/>
      <c r="E292" s="19"/>
      <c r="F292" s="19"/>
      <c r="G292" s="19"/>
      <c r="H292" s="19"/>
      <c r="I292" s="19"/>
      <c r="J292" s="19"/>
      <c r="K292" s="19"/>
      <c r="L292" s="19"/>
      <c r="M292" s="19"/>
      <c r="N292" s="19"/>
      <c r="O292" s="19"/>
      <c r="P292" s="19"/>
      <c r="Q292" s="19"/>
      <c r="R292" s="19"/>
      <c r="S292" s="19"/>
      <c r="T292" s="19"/>
      <c r="U292" s="19"/>
      <c r="V292" s="19"/>
      <c r="W292" s="19"/>
      <c r="X292" s="19"/>
      <c r="Y292" s="54"/>
      <c r="Z292" s="54"/>
      <c r="AA292" s="54"/>
      <c r="AB292" s="54"/>
      <c r="AC292" s="54"/>
      <c r="AD292" s="54"/>
      <c r="AE292" s="54"/>
      <c r="AF292" s="54"/>
      <c r="AG292" s="19"/>
    </row>
    <row r="293" spans="3:33">
      <c r="C293" s="48"/>
      <c r="D293" s="48"/>
      <c r="E293" s="19"/>
      <c r="F293" s="19"/>
      <c r="G293" s="19"/>
      <c r="H293" s="19"/>
      <c r="I293" s="19"/>
      <c r="J293" s="19"/>
      <c r="K293" s="19"/>
      <c r="L293" s="19"/>
      <c r="M293" s="19"/>
      <c r="N293" s="19"/>
      <c r="O293" s="19"/>
      <c r="P293" s="19"/>
      <c r="Q293" s="19"/>
      <c r="R293" s="19"/>
      <c r="S293" s="19"/>
      <c r="T293" s="19"/>
      <c r="U293" s="19"/>
      <c r="V293" s="19"/>
      <c r="W293" s="19"/>
      <c r="X293" s="19"/>
      <c r="Y293" s="54"/>
      <c r="Z293" s="54"/>
      <c r="AA293" s="54"/>
      <c r="AB293" s="54"/>
      <c r="AC293" s="54"/>
      <c r="AD293" s="54"/>
      <c r="AE293" s="54"/>
      <c r="AF293" s="54"/>
      <c r="AG293" s="19"/>
    </row>
    <row r="294" spans="3:33">
      <c r="C294" s="48"/>
      <c r="D294" s="48"/>
      <c r="E294" s="19"/>
      <c r="F294" s="19"/>
      <c r="G294" s="19"/>
      <c r="H294" s="19"/>
      <c r="I294" s="19"/>
      <c r="J294" s="19"/>
      <c r="K294" s="19"/>
      <c r="L294" s="19"/>
      <c r="M294" s="19"/>
      <c r="N294" s="19"/>
      <c r="O294" s="19"/>
      <c r="P294" s="19"/>
      <c r="Q294" s="19"/>
      <c r="R294" s="19"/>
      <c r="S294" s="19"/>
      <c r="T294" s="19"/>
      <c r="U294" s="19"/>
      <c r="V294" s="19"/>
      <c r="W294" s="19"/>
      <c r="X294" s="19"/>
      <c r="Y294" s="54"/>
      <c r="Z294" s="54"/>
      <c r="AA294" s="54"/>
      <c r="AB294" s="54"/>
      <c r="AC294" s="54"/>
      <c r="AD294" s="54"/>
      <c r="AE294" s="54"/>
      <c r="AF294" s="54"/>
      <c r="AG294" s="19"/>
    </row>
    <row r="295" spans="3:33">
      <c r="C295" s="48"/>
      <c r="D295" s="48"/>
      <c r="E295" s="19"/>
      <c r="F295" s="19"/>
      <c r="G295" s="19"/>
      <c r="H295" s="19"/>
      <c r="I295" s="19"/>
      <c r="J295" s="19"/>
      <c r="K295" s="19"/>
      <c r="L295" s="19"/>
      <c r="M295" s="19"/>
      <c r="N295" s="19"/>
      <c r="O295" s="19"/>
      <c r="P295" s="19"/>
      <c r="Q295" s="19"/>
      <c r="R295" s="19"/>
      <c r="S295" s="19"/>
      <c r="T295" s="19"/>
      <c r="U295" s="19"/>
      <c r="V295" s="19"/>
      <c r="W295" s="19"/>
      <c r="X295" s="19"/>
      <c r="Y295" s="54"/>
      <c r="Z295" s="54"/>
      <c r="AA295" s="54"/>
      <c r="AB295" s="54"/>
      <c r="AC295" s="54"/>
      <c r="AD295" s="54"/>
      <c r="AE295" s="54"/>
      <c r="AF295" s="54"/>
      <c r="AG295" s="19"/>
    </row>
    <row r="296" spans="3:33">
      <c r="C296" s="48"/>
      <c r="D296" s="48"/>
      <c r="E296" s="19"/>
      <c r="F296" s="19"/>
      <c r="G296" s="19"/>
      <c r="H296" s="19"/>
      <c r="I296" s="19"/>
      <c r="J296" s="19"/>
      <c r="K296" s="19"/>
      <c r="L296" s="19"/>
      <c r="M296" s="19"/>
      <c r="N296" s="19"/>
      <c r="O296" s="19"/>
      <c r="P296" s="19"/>
      <c r="Q296" s="19"/>
      <c r="R296" s="19"/>
      <c r="S296" s="19"/>
      <c r="T296" s="19"/>
      <c r="U296" s="19"/>
      <c r="V296" s="19"/>
      <c r="W296" s="19"/>
      <c r="X296" s="19"/>
      <c r="Y296" s="54"/>
      <c r="Z296" s="54"/>
      <c r="AA296" s="54"/>
      <c r="AB296" s="54"/>
      <c r="AC296" s="54"/>
      <c r="AD296" s="54"/>
      <c r="AE296" s="54"/>
      <c r="AF296" s="54"/>
      <c r="AG296" s="19"/>
    </row>
    <row r="297" spans="3:33">
      <c r="C297" s="48"/>
      <c r="D297" s="48"/>
      <c r="E297" s="19"/>
      <c r="F297" s="19"/>
      <c r="G297" s="19"/>
      <c r="H297" s="19"/>
      <c r="I297" s="19"/>
      <c r="J297" s="19"/>
      <c r="K297" s="19"/>
      <c r="L297" s="19"/>
      <c r="M297" s="19"/>
      <c r="N297" s="19"/>
      <c r="O297" s="19"/>
      <c r="P297" s="19"/>
      <c r="Q297" s="19"/>
      <c r="R297" s="19"/>
      <c r="S297" s="19"/>
      <c r="T297" s="19"/>
      <c r="U297" s="19"/>
      <c r="V297" s="19"/>
      <c r="W297" s="19"/>
      <c r="X297" s="19"/>
      <c r="Y297" s="54"/>
      <c r="Z297" s="54"/>
      <c r="AA297" s="54"/>
      <c r="AB297" s="54"/>
      <c r="AC297" s="54"/>
      <c r="AD297" s="54"/>
      <c r="AE297" s="54"/>
      <c r="AF297" s="54"/>
      <c r="AG297" s="19"/>
    </row>
    <row r="298" spans="3:33">
      <c r="C298" s="48"/>
      <c r="D298" s="48"/>
      <c r="E298" s="19"/>
      <c r="F298" s="19"/>
      <c r="G298" s="19"/>
      <c r="H298" s="19"/>
      <c r="I298" s="19"/>
      <c r="J298" s="19"/>
      <c r="K298" s="19"/>
      <c r="L298" s="19"/>
      <c r="M298" s="19"/>
      <c r="N298" s="19"/>
      <c r="O298" s="19"/>
      <c r="P298" s="19"/>
      <c r="Q298" s="19"/>
      <c r="R298" s="19"/>
      <c r="S298" s="19"/>
      <c r="T298" s="19"/>
      <c r="U298" s="19"/>
      <c r="V298" s="19"/>
      <c r="W298" s="19"/>
      <c r="X298" s="19"/>
      <c r="Y298" s="54"/>
      <c r="Z298" s="54"/>
      <c r="AA298" s="54"/>
      <c r="AB298" s="54"/>
      <c r="AC298" s="54"/>
      <c r="AD298" s="54"/>
      <c r="AE298" s="54"/>
      <c r="AF298" s="54"/>
      <c r="AG298" s="19"/>
    </row>
    <row r="299" spans="3:33">
      <c r="C299" s="48"/>
      <c r="D299" s="48"/>
      <c r="E299" s="19"/>
      <c r="F299" s="19"/>
      <c r="G299" s="19"/>
      <c r="H299" s="19"/>
      <c r="I299" s="19"/>
      <c r="J299" s="19"/>
      <c r="K299" s="19"/>
      <c r="L299" s="19"/>
      <c r="M299" s="19"/>
      <c r="N299" s="19"/>
      <c r="O299" s="19"/>
      <c r="P299" s="19"/>
      <c r="Q299" s="19"/>
      <c r="R299" s="19"/>
      <c r="S299" s="19"/>
      <c r="T299" s="19"/>
      <c r="U299" s="19"/>
      <c r="V299" s="19"/>
      <c r="W299" s="19"/>
      <c r="X299" s="19"/>
      <c r="Y299" s="54"/>
      <c r="Z299" s="54"/>
      <c r="AA299" s="54"/>
      <c r="AB299" s="54"/>
      <c r="AC299" s="54"/>
      <c r="AD299" s="54"/>
      <c r="AE299" s="54"/>
      <c r="AF299" s="54"/>
      <c r="AG299" s="19"/>
    </row>
    <row r="300" spans="3:33">
      <c r="C300" s="48"/>
      <c r="D300" s="48"/>
      <c r="E300" s="19"/>
      <c r="F300" s="19"/>
      <c r="G300" s="19"/>
      <c r="H300" s="19"/>
      <c r="I300" s="19"/>
      <c r="J300" s="19"/>
      <c r="K300" s="19"/>
      <c r="L300" s="19"/>
      <c r="M300" s="19"/>
      <c r="N300" s="19"/>
      <c r="O300" s="19"/>
      <c r="P300" s="19"/>
      <c r="Q300" s="19"/>
      <c r="R300" s="19"/>
      <c r="S300" s="19"/>
      <c r="T300" s="19"/>
      <c r="U300" s="19"/>
      <c r="V300" s="19"/>
      <c r="W300" s="19"/>
      <c r="X300" s="19"/>
      <c r="Y300" s="54"/>
      <c r="Z300" s="54"/>
      <c r="AA300" s="54"/>
      <c r="AB300" s="54"/>
      <c r="AC300" s="54"/>
      <c r="AD300" s="54"/>
      <c r="AE300" s="54"/>
      <c r="AF300" s="54"/>
      <c r="AG300" s="19"/>
    </row>
    <row r="301" spans="3:33">
      <c r="C301" s="48"/>
      <c r="D301" s="48"/>
      <c r="E301" s="19"/>
      <c r="F301" s="19"/>
      <c r="G301" s="19"/>
      <c r="H301" s="19"/>
      <c r="I301" s="19"/>
      <c r="J301" s="19"/>
      <c r="K301" s="19"/>
      <c r="L301" s="19"/>
      <c r="M301" s="19"/>
      <c r="N301" s="19"/>
      <c r="O301" s="19"/>
      <c r="P301" s="19"/>
      <c r="Q301" s="19"/>
      <c r="R301" s="19"/>
      <c r="S301" s="19"/>
      <c r="T301" s="19"/>
      <c r="U301" s="19"/>
      <c r="V301" s="19"/>
      <c r="W301" s="19"/>
      <c r="X301" s="19"/>
      <c r="Y301" s="54"/>
      <c r="Z301" s="54"/>
      <c r="AA301" s="54"/>
      <c r="AB301" s="54"/>
      <c r="AC301" s="54"/>
      <c r="AD301" s="54"/>
      <c r="AE301" s="54"/>
      <c r="AF301" s="54"/>
      <c r="AG301" s="19"/>
    </row>
    <row r="302" spans="3:33">
      <c r="C302" s="48"/>
      <c r="D302" s="48"/>
      <c r="E302" s="19"/>
      <c r="F302" s="19"/>
      <c r="G302" s="19"/>
      <c r="H302" s="19"/>
      <c r="I302" s="19"/>
      <c r="J302" s="19"/>
      <c r="K302" s="19"/>
      <c r="L302" s="19"/>
      <c r="M302" s="19"/>
      <c r="N302" s="19"/>
      <c r="O302" s="19"/>
      <c r="P302" s="19"/>
      <c r="Q302" s="19"/>
      <c r="R302" s="19"/>
      <c r="S302" s="19"/>
      <c r="T302" s="19"/>
      <c r="U302" s="19"/>
      <c r="V302" s="19"/>
      <c r="W302" s="19"/>
      <c r="X302" s="19"/>
      <c r="Y302" s="54"/>
      <c r="Z302" s="54"/>
      <c r="AA302" s="54"/>
      <c r="AB302" s="54"/>
      <c r="AC302" s="54"/>
      <c r="AD302" s="54"/>
      <c r="AE302" s="54"/>
      <c r="AF302" s="54"/>
      <c r="AG302" s="19"/>
    </row>
    <row r="303" spans="3:33">
      <c r="C303" s="48"/>
      <c r="D303" s="48"/>
      <c r="E303" s="19"/>
      <c r="F303" s="19"/>
      <c r="G303" s="19"/>
      <c r="H303" s="19"/>
      <c r="I303" s="19"/>
      <c r="J303" s="19"/>
      <c r="K303" s="19"/>
      <c r="L303" s="19"/>
      <c r="M303" s="19"/>
      <c r="N303" s="19"/>
      <c r="O303" s="19"/>
      <c r="P303" s="19"/>
      <c r="Q303" s="19"/>
      <c r="R303" s="19"/>
      <c r="S303" s="19"/>
      <c r="T303" s="19"/>
      <c r="U303" s="19"/>
      <c r="V303" s="19"/>
      <c r="W303" s="19"/>
      <c r="X303" s="19"/>
      <c r="Y303" s="54"/>
      <c r="Z303" s="54"/>
      <c r="AA303" s="54"/>
      <c r="AB303" s="54"/>
      <c r="AC303" s="54"/>
      <c r="AD303" s="54"/>
      <c r="AE303" s="54"/>
      <c r="AF303" s="54"/>
      <c r="AG303" s="19"/>
    </row>
    <row r="304" spans="3:33">
      <c r="C304" s="48"/>
      <c r="D304" s="48"/>
      <c r="E304" s="19"/>
      <c r="F304" s="19"/>
      <c r="G304" s="19"/>
      <c r="H304" s="19"/>
      <c r="I304" s="19"/>
      <c r="J304" s="19"/>
      <c r="K304" s="19"/>
      <c r="L304" s="19"/>
      <c r="M304" s="19"/>
      <c r="N304" s="19"/>
      <c r="O304" s="19"/>
      <c r="P304" s="19"/>
      <c r="Q304" s="19"/>
      <c r="R304" s="19"/>
      <c r="S304" s="19"/>
      <c r="T304" s="19"/>
      <c r="U304" s="19"/>
      <c r="V304" s="19"/>
      <c r="W304" s="19"/>
      <c r="X304" s="19"/>
      <c r="Y304" s="54"/>
      <c r="Z304" s="54"/>
      <c r="AA304" s="54"/>
      <c r="AB304" s="54"/>
      <c r="AC304" s="54"/>
      <c r="AD304" s="54"/>
      <c r="AE304" s="54"/>
      <c r="AF304" s="54"/>
      <c r="AG304" s="19"/>
    </row>
    <row r="305" spans="3:33">
      <c r="C305" s="48"/>
      <c r="D305" s="48"/>
      <c r="E305" s="19"/>
      <c r="F305" s="19"/>
      <c r="G305" s="19"/>
      <c r="H305" s="19"/>
      <c r="I305" s="19"/>
      <c r="J305" s="19"/>
      <c r="K305" s="19"/>
      <c r="L305" s="19"/>
      <c r="M305" s="19"/>
      <c r="N305" s="19"/>
      <c r="O305" s="19"/>
      <c r="P305" s="19"/>
      <c r="Q305" s="19"/>
      <c r="R305" s="19"/>
      <c r="S305" s="19"/>
      <c r="T305" s="19"/>
      <c r="U305" s="19"/>
      <c r="V305" s="19"/>
      <c r="W305" s="19"/>
      <c r="X305" s="19"/>
      <c r="Y305" s="54"/>
      <c r="Z305" s="54"/>
      <c r="AA305" s="54"/>
      <c r="AB305" s="54"/>
      <c r="AC305" s="54"/>
      <c r="AD305" s="54"/>
      <c r="AE305" s="54"/>
      <c r="AF305" s="54"/>
      <c r="AG305" s="19"/>
    </row>
    <row r="306" spans="3:33">
      <c r="C306" s="48"/>
      <c r="D306" s="48"/>
      <c r="E306" s="19"/>
      <c r="F306" s="19"/>
      <c r="G306" s="19"/>
      <c r="H306" s="19"/>
      <c r="I306" s="19"/>
      <c r="J306" s="19"/>
      <c r="K306" s="19"/>
      <c r="L306" s="19"/>
      <c r="M306" s="19"/>
      <c r="N306" s="19"/>
      <c r="O306" s="19"/>
      <c r="P306" s="19"/>
      <c r="Q306" s="19"/>
      <c r="R306" s="19"/>
      <c r="S306" s="19"/>
      <c r="T306" s="19"/>
      <c r="U306" s="19"/>
      <c r="V306" s="19"/>
      <c r="W306" s="19"/>
      <c r="X306" s="19"/>
      <c r="Y306" s="54"/>
      <c r="Z306" s="54"/>
      <c r="AA306" s="54"/>
      <c r="AB306" s="54"/>
      <c r="AC306" s="54"/>
      <c r="AD306" s="54"/>
      <c r="AE306" s="54"/>
      <c r="AF306" s="54"/>
      <c r="AG306" s="19"/>
    </row>
    <row r="307" spans="3:33">
      <c r="C307" s="48"/>
      <c r="D307" s="48"/>
      <c r="E307" s="19"/>
      <c r="F307" s="19"/>
      <c r="G307" s="19"/>
      <c r="H307" s="19"/>
      <c r="I307" s="19"/>
      <c r="J307" s="19"/>
      <c r="K307" s="19"/>
      <c r="L307" s="19"/>
      <c r="M307" s="19"/>
      <c r="N307" s="19"/>
      <c r="O307" s="19"/>
      <c r="P307" s="19"/>
      <c r="Q307" s="19"/>
      <c r="R307" s="19"/>
      <c r="S307" s="19"/>
      <c r="T307" s="19"/>
      <c r="U307" s="19"/>
      <c r="V307" s="19"/>
      <c r="W307" s="19"/>
      <c r="X307" s="19"/>
      <c r="Y307" s="54"/>
      <c r="Z307" s="54"/>
      <c r="AA307" s="54"/>
      <c r="AB307" s="54"/>
      <c r="AC307" s="54"/>
      <c r="AD307" s="54"/>
      <c r="AE307" s="54"/>
      <c r="AF307" s="54"/>
      <c r="AG307" s="19"/>
    </row>
    <row r="308" spans="3:33">
      <c r="C308" s="48"/>
      <c r="D308" s="48"/>
      <c r="E308" s="19"/>
      <c r="F308" s="19"/>
      <c r="G308" s="19"/>
      <c r="H308" s="19"/>
      <c r="I308" s="19"/>
      <c r="J308" s="19"/>
      <c r="K308" s="19"/>
      <c r="L308" s="19"/>
      <c r="M308" s="19"/>
      <c r="N308" s="19"/>
      <c r="O308" s="19"/>
      <c r="P308" s="19"/>
      <c r="Q308" s="19"/>
      <c r="R308" s="19"/>
      <c r="S308" s="19"/>
      <c r="T308" s="19"/>
      <c r="U308" s="19"/>
      <c r="V308" s="19"/>
      <c r="W308" s="19"/>
      <c r="X308" s="19"/>
      <c r="Y308" s="54"/>
      <c r="Z308" s="54"/>
      <c r="AA308" s="54"/>
      <c r="AB308" s="54"/>
      <c r="AC308" s="54"/>
      <c r="AD308" s="54"/>
      <c r="AE308" s="54"/>
      <c r="AF308" s="54"/>
      <c r="AG308" s="19"/>
    </row>
    <row r="309" spans="3:33">
      <c r="C309" s="48"/>
      <c r="D309" s="48"/>
      <c r="E309" s="19"/>
      <c r="F309" s="19"/>
      <c r="G309" s="19"/>
      <c r="H309" s="19"/>
      <c r="I309" s="19"/>
      <c r="J309" s="19"/>
      <c r="K309" s="19"/>
      <c r="L309" s="19"/>
      <c r="M309" s="19"/>
      <c r="N309" s="19"/>
      <c r="O309" s="19"/>
      <c r="P309" s="19"/>
      <c r="Q309" s="19"/>
      <c r="R309" s="19"/>
      <c r="S309" s="19"/>
      <c r="T309" s="19"/>
      <c r="U309" s="19"/>
      <c r="V309" s="19"/>
      <c r="W309" s="19"/>
      <c r="X309" s="19"/>
      <c r="Y309" s="54"/>
      <c r="Z309" s="54"/>
      <c r="AA309" s="54"/>
      <c r="AB309" s="54"/>
      <c r="AC309" s="54"/>
      <c r="AD309" s="54"/>
      <c r="AE309" s="54"/>
      <c r="AF309" s="54"/>
      <c r="AG309" s="19"/>
    </row>
    <row r="310" spans="3:33">
      <c r="C310" s="48"/>
      <c r="D310" s="48"/>
      <c r="E310" s="19"/>
      <c r="F310" s="19"/>
      <c r="G310" s="19"/>
      <c r="H310" s="19"/>
      <c r="I310" s="19"/>
      <c r="J310" s="19"/>
      <c r="K310" s="19"/>
      <c r="L310" s="19"/>
      <c r="M310" s="19"/>
      <c r="N310" s="19"/>
      <c r="O310" s="19"/>
      <c r="P310" s="19"/>
      <c r="Q310" s="19"/>
      <c r="R310" s="19"/>
      <c r="S310" s="19"/>
      <c r="T310" s="19"/>
      <c r="U310" s="19"/>
      <c r="V310" s="19"/>
      <c r="W310" s="19"/>
      <c r="X310" s="19"/>
      <c r="Y310" s="54"/>
      <c r="Z310" s="54"/>
      <c r="AA310" s="54"/>
      <c r="AB310" s="54"/>
      <c r="AC310" s="54"/>
      <c r="AD310" s="54"/>
      <c r="AE310" s="54"/>
      <c r="AF310" s="54"/>
      <c r="AG310" s="19"/>
    </row>
    <row r="311" spans="3:33">
      <c r="C311" s="48"/>
      <c r="D311" s="48"/>
      <c r="E311" s="19"/>
      <c r="F311" s="19"/>
      <c r="G311" s="19"/>
      <c r="H311" s="19"/>
      <c r="I311" s="19"/>
      <c r="J311" s="19"/>
      <c r="K311" s="19"/>
      <c r="L311" s="19"/>
      <c r="M311" s="19"/>
      <c r="N311" s="19"/>
      <c r="O311" s="19"/>
      <c r="P311" s="19"/>
      <c r="Q311" s="19"/>
      <c r="R311" s="19"/>
      <c r="S311" s="19"/>
      <c r="T311" s="19"/>
      <c r="U311" s="19"/>
      <c r="V311" s="19"/>
      <c r="W311" s="19"/>
      <c r="X311" s="19"/>
      <c r="Y311" s="54"/>
      <c r="Z311" s="54"/>
      <c r="AA311" s="54"/>
      <c r="AB311" s="54"/>
      <c r="AC311" s="54"/>
      <c r="AD311" s="54"/>
      <c r="AE311" s="54"/>
      <c r="AF311" s="54"/>
      <c r="AG311" s="19"/>
    </row>
    <row r="312" spans="3:33">
      <c r="C312" s="48"/>
      <c r="D312" s="48"/>
      <c r="E312" s="19"/>
      <c r="F312" s="19"/>
      <c r="G312" s="19"/>
      <c r="H312" s="19"/>
      <c r="I312" s="19"/>
      <c r="J312" s="19"/>
      <c r="K312" s="19"/>
      <c r="L312" s="19"/>
      <c r="M312" s="19"/>
      <c r="N312" s="19"/>
      <c r="O312" s="19"/>
      <c r="P312" s="19"/>
      <c r="Q312" s="19"/>
      <c r="R312" s="19"/>
      <c r="S312" s="19"/>
      <c r="T312" s="19"/>
      <c r="U312" s="19"/>
      <c r="V312" s="19"/>
      <c r="W312" s="19"/>
      <c r="X312" s="19"/>
      <c r="Y312" s="54"/>
      <c r="Z312" s="54"/>
      <c r="AA312" s="54"/>
      <c r="AB312" s="54"/>
      <c r="AC312" s="54"/>
      <c r="AD312" s="54"/>
      <c r="AE312" s="54"/>
      <c r="AF312" s="54"/>
      <c r="AG312" s="19"/>
    </row>
    <row r="313" spans="3:33">
      <c r="C313" s="48"/>
      <c r="D313" s="48"/>
      <c r="E313" s="19"/>
      <c r="F313" s="19"/>
      <c r="G313" s="19"/>
      <c r="H313" s="19"/>
      <c r="I313" s="19"/>
      <c r="J313" s="19"/>
      <c r="K313" s="19"/>
      <c r="L313" s="19"/>
      <c r="M313" s="19"/>
      <c r="N313" s="19"/>
      <c r="O313" s="19"/>
      <c r="P313" s="19"/>
      <c r="Q313" s="19"/>
      <c r="R313" s="19"/>
      <c r="S313" s="19"/>
      <c r="T313" s="19"/>
      <c r="U313" s="19"/>
      <c r="V313" s="19"/>
      <c r="W313" s="19"/>
      <c r="X313" s="19"/>
      <c r="Y313" s="54"/>
      <c r="Z313" s="54"/>
      <c r="AA313" s="54"/>
      <c r="AB313" s="54"/>
      <c r="AC313" s="54"/>
      <c r="AD313" s="54"/>
      <c r="AE313" s="54"/>
      <c r="AF313" s="54"/>
      <c r="AG313" s="19"/>
    </row>
    <row r="314" spans="3:33">
      <c r="C314" s="48"/>
      <c r="D314" s="48"/>
      <c r="E314" s="19"/>
      <c r="F314" s="19"/>
      <c r="G314" s="19"/>
      <c r="H314" s="19"/>
      <c r="I314" s="19"/>
      <c r="J314" s="19"/>
      <c r="K314" s="19"/>
      <c r="L314" s="19"/>
      <c r="M314" s="19"/>
      <c r="N314" s="19"/>
      <c r="O314" s="19"/>
      <c r="P314" s="19"/>
      <c r="Q314" s="19"/>
      <c r="R314" s="19"/>
      <c r="S314" s="19"/>
      <c r="T314" s="19"/>
      <c r="U314" s="19"/>
      <c r="V314" s="19"/>
      <c r="W314" s="19"/>
      <c r="X314" s="19"/>
      <c r="Y314" s="54"/>
      <c r="Z314" s="54"/>
      <c r="AA314" s="54"/>
      <c r="AB314" s="54"/>
      <c r="AC314" s="54"/>
      <c r="AD314" s="54"/>
      <c r="AE314" s="54"/>
      <c r="AF314" s="54"/>
      <c r="AG314" s="19"/>
    </row>
    <row r="315" spans="3:33">
      <c r="C315" s="48"/>
      <c r="D315" s="48"/>
      <c r="E315" s="19"/>
      <c r="F315" s="19"/>
      <c r="G315" s="19"/>
      <c r="H315" s="19"/>
      <c r="I315" s="19"/>
      <c r="J315" s="19"/>
      <c r="K315" s="19"/>
      <c r="L315" s="19"/>
      <c r="M315" s="19"/>
      <c r="N315" s="19"/>
      <c r="O315" s="19"/>
      <c r="P315" s="19"/>
      <c r="Q315" s="19"/>
      <c r="R315" s="19"/>
      <c r="S315" s="19"/>
      <c r="T315" s="19"/>
      <c r="U315" s="19"/>
      <c r="V315" s="19"/>
      <c r="W315" s="19"/>
      <c r="X315" s="19"/>
      <c r="Y315" s="54"/>
      <c r="Z315" s="54"/>
      <c r="AA315" s="54"/>
      <c r="AB315" s="54"/>
      <c r="AC315" s="54"/>
      <c r="AD315" s="54"/>
      <c r="AE315" s="54"/>
      <c r="AF315" s="54"/>
      <c r="AG315" s="19"/>
    </row>
    <row r="316" spans="3:33">
      <c r="C316" s="48"/>
      <c r="D316" s="48"/>
      <c r="E316" s="19"/>
      <c r="F316" s="19"/>
      <c r="G316" s="19"/>
      <c r="H316" s="19"/>
      <c r="I316" s="19"/>
      <c r="J316" s="19"/>
      <c r="K316" s="19"/>
      <c r="L316" s="19"/>
      <c r="M316" s="19"/>
      <c r="N316" s="19"/>
      <c r="O316" s="19"/>
      <c r="P316" s="19"/>
      <c r="Q316" s="19"/>
      <c r="R316" s="19"/>
      <c r="S316" s="19"/>
      <c r="T316" s="19"/>
      <c r="U316" s="19"/>
      <c r="V316" s="19"/>
      <c r="W316" s="19"/>
      <c r="X316" s="19"/>
      <c r="Y316" s="54"/>
      <c r="Z316" s="54"/>
      <c r="AA316" s="54"/>
      <c r="AB316" s="54"/>
      <c r="AC316" s="54"/>
      <c r="AD316" s="54"/>
      <c r="AE316" s="54"/>
      <c r="AF316" s="54"/>
      <c r="AG316" s="19"/>
    </row>
    <row r="317" spans="3:33">
      <c r="C317" s="48"/>
      <c r="D317" s="48"/>
      <c r="E317" s="19"/>
      <c r="F317" s="19"/>
      <c r="G317" s="19"/>
      <c r="H317" s="19"/>
      <c r="I317" s="19"/>
      <c r="J317" s="19"/>
      <c r="K317" s="19"/>
      <c r="L317" s="19"/>
      <c r="M317" s="19"/>
      <c r="N317" s="19"/>
      <c r="O317" s="19"/>
      <c r="P317" s="19"/>
      <c r="Q317" s="19"/>
      <c r="R317" s="19"/>
      <c r="S317" s="19"/>
      <c r="T317" s="19"/>
      <c r="U317" s="19"/>
      <c r="V317" s="19"/>
      <c r="W317" s="19"/>
      <c r="X317" s="19"/>
      <c r="Y317" s="54"/>
      <c r="Z317" s="54"/>
      <c r="AA317" s="54"/>
      <c r="AB317" s="54"/>
      <c r="AC317" s="54"/>
      <c r="AD317" s="54"/>
      <c r="AE317" s="54"/>
      <c r="AF317" s="54"/>
      <c r="AG317" s="19"/>
    </row>
    <row r="318" spans="3:33">
      <c r="C318" s="48"/>
      <c r="D318" s="48"/>
      <c r="E318" s="19"/>
      <c r="F318" s="19"/>
      <c r="G318" s="19"/>
      <c r="H318" s="19"/>
      <c r="I318" s="19"/>
      <c r="J318" s="19"/>
      <c r="K318" s="19"/>
      <c r="L318" s="19"/>
      <c r="M318" s="19"/>
      <c r="N318" s="19"/>
      <c r="O318" s="19"/>
      <c r="P318" s="19"/>
      <c r="Q318" s="19"/>
      <c r="R318" s="19"/>
      <c r="S318" s="19"/>
      <c r="T318" s="19"/>
      <c r="U318" s="19"/>
      <c r="V318" s="19"/>
      <c r="W318" s="19"/>
      <c r="X318" s="19"/>
      <c r="Y318" s="54"/>
      <c r="Z318" s="54"/>
      <c r="AA318" s="54"/>
      <c r="AB318" s="54"/>
      <c r="AC318" s="54"/>
      <c r="AD318" s="54"/>
      <c r="AE318" s="54"/>
      <c r="AF318" s="54"/>
      <c r="AG318" s="19"/>
    </row>
    <row r="319" spans="3:33">
      <c r="C319" s="48"/>
      <c r="D319" s="48"/>
      <c r="E319" s="19"/>
      <c r="F319" s="19"/>
      <c r="G319" s="19"/>
      <c r="H319" s="19"/>
      <c r="I319" s="19"/>
      <c r="J319" s="19"/>
      <c r="K319" s="19"/>
      <c r="L319" s="19"/>
      <c r="M319" s="19"/>
      <c r="N319" s="19"/>
      <c r="O319" s="19"/>
      <c r="P319" s="19"/>
      <c r="Q319" s="19"/>
      <c r="R319" s="19"/>
      <c r="S319" s="19"/>
      <c r="T319" s="19"/>
      <c r="U319" s="19"/>
      <c r="V319" s="19"/>
      <c r="W319" s="19"/>
      <c r="X319" s="19"/>
      <c r="Y319" s="54"/>
      <c r="Z319" s="54"/>
      <c r="AA319" s="54"/>
      <c r="AB319" s="54"/>
      <c r="AC319" s="54"/>
      <c r="AD319" s="54"/>
      <c r="AE319" s="54"/>
      <c r="AF319" s="54"/>
      <c r="AG319" s="19"/>
    </row>
    <row r="320" spans="3:33">
      <c r="C320" s="48"/>
      <c r="D320" s="48"/>
      <c r="E320" s="19"/>
      <c r="F320" s="19"/>
      <c r="G320" s="19"/>
      <c r="H320" s="19"/>
      <c r="I320" s="19"/>
      <c r="J320" s="19"/>
      <c r="K320" s="19"/>
      <c r="L320" s="19"/>
      <c r="M320" s="19"/>
      <c r="N320" s="19"/>
      <c r="O320" s="19"/>
      <c r="P320" s="19"/>
      <c r="Q320" s="19"/>
      <c r="R320" s="19"/>
      <c r="S320" s="19"/>
      <c r="T320" s="19"/>
      <c r="U320" s="19"/>
      <c r="V320" s="19"/>
      <c r="W320" s="19"/>
      <c r="X320" s="19"/>
      <c r="Y320" s="54"/>
      <c r="Z320" s="54"/>
      <c r="AA320" s="54"/>
      <c r="AB320" s="54"/>
      <c r="AC320" s="54"/>
      <c r="AD320" s="54"/>
      <c r="AE320" s="54"/>
      <c r="AF320" s="54"/>
      <c r="AG320" s="19"/>
    </row>
    <row r="321" spans="3:33">
      <c r="C321" s="48"/>
      <c r="D321" s="48"/>
      <c r="E321" s="19"/>
      <c r="F321" s="19"/>
      <c r="G321" s="19"/>
      <c r="H321" s="19"/>
      <c r="I321" s="19"/>
      <c r="J321" s="19"/>
      <c r="K321" s="19"/>
      <c r="L321" s="19"/>
      <c r="M321" s="19"/>
      <c r="N321" s="19"/>
      <c r="O321" s="19"/>
      <c r="P321" s="19"/>
      <c r="Q321" s="19"/>
      <c r="R321" s="19"/>
      <c r="S321" s="19"/>
      <c r="T321" s="19"/>
      <c r="U321" s="19"/>
      <c r="V321" s="19"/>
      <c r="W321" s="19"/>
      <c r="X321" s="19"/>
      <c r="Y321" s="54"/>
      <c r="Z321" s="54"/>
      <c r="AA321" s="54"/>
      <c r="AB321" s="54"/>
      <c r="AC321" s="54"/>
      <c r="AD321" s="54"/>
      <c r="AE321" s="54"/>
      <c r="AF321" s="54"/>
      <c r="AG321" s="19"/>
    </row>
    <row r="322" spans="3:33">
      <c r="C322" s="48"/>
      <c r="D322" s="48"/>
      <c r="E322" s="19"/>
      <c r="F322" s="19"/>
      <c r="G322" s="19"/>
      <c r="H322" s="19"/>
      <c r="I322" s="19"/>
      <c r="J322" s="19"/>
      <c r="K322" s="19"/>
      <c r="L322" s="19"/>
      <c r="M322" s="19"/>
      <c r="N322" s="19"/>
      <c r="O322" s="19"/>
      <c r="P322" s="19"/>
      <c r="Q322" s="19"/>
      <c r="R322" s="19"/>
      <c r="S322" s="19"/>
      <c r="T322" s="19"/>
      <c r="U322" s="19"/>
      <c r="V322" s="19"/>
      <c r="W322" s="19"/>
      <c r="X322" s="19"/>
      <c r="Y322" s="54"/>
      <c r="Z322" s="54"/>
      <c r="AA322" s="54"/>
      <c r="AB322" s="54"/>
      <c r="AC322" s="54"/>
      <c r="AD322" s="54"/>
      <c r="AE322" s="54"/>
      <c r="AF322" s="54"/>
      <c r="AG322" s="19"/>
    </row>
    <row r="323" spans="3:33">
      <c r="C323" s="48"/>
      <c r="D323" s="48"/>
      <c r="E323" s="19"/>
      <c r="F323" s="19"/>
      <c r="G323" s="19"/>
      <c r="H323" s="19"/>
      <c r="I323" s="19"/>
      <c r="J323" s="19"/>
      <c r="K323" s="19"/>
      <c r="L323" s="19"/>
      <c r="M323" s="19"/>
      <c r="N323" s="19"/>
      <c r="O323" s="19"/>
      <c r="P323" s="19"/>
      <c r="Q323" s="19"/>
      <c r="R323" s="19"/>
      <c r="S323" s="19"/>
      <c r="T323" s="19"/>
      <c r="U323" s="19"/>
      <c r="V323" s="19"/>
      <c r="W323" s="19"/>
      <c r="X323" s="19"/>
      <c r="Y323" s="54"/>
      <c r="Z323" s="54"/>
      <c r="AA323" s="54"/>
      <c r="AB323" s="54"/>
      <c r="AC323" s="54"/>
      <c r="AD323" s="54"/>
      <c r="AE323" s="54"/>
      <c r="AF323" s="54"/>
      <c r="AG323" s="19"/>
    </row>
    <row r="324" spans="3:33">
      <c r="C324" s="48"/>
      <c r="D324" s="48"/>
      <c r="E324" s="19"/>
      <c r="F324" s="19"/>
      <c r="G324" s="19"/>
      <c r="H324" s="19"/>
      <c r="I324" s="19"/>
      <c r="J324" s="19"/>
      <c r="K324" s="19"/>
      <c r="L324" s="19"/>
      <c r="M324" s="19"/>
      <c r="N324" s="19"/>
      <c r="O324" s="19"/>
      <c r="P324" s="19"/>
      <c r="Q324" s="19"/>
      <c r="R324" s="19"/>
      <c r="S324" s="19"/>
      <c r="T324" s="19"/>
      <c r="U324" s="19"/>
      <c r="V324" s="19"/>
      <c r="W324" s="19"/>
      <c r="X324" s="19"/>
      <c r="Y324" s="54"/>
      <c r="Z324" s="54"/>
      <c r="AA324" s="54"/>
      <c r="AB324" s="54"/>
      <c r="AC324" s="54"/>
      <c r="AD324" s="54"/>
      <c r="AE324" s="54"/>
      <c r="AF324" s="54"/>
      <c r="AG324" s="19"/>
    </row>
    <row r="325" spans="3:33">
      <c r="C325" s="48"/>
      <c r="D325" s="48"/>
      <c r="E325" s="19"/>
      <c r="F325" s="19"/>
      <c r="G325" s="19"/>
      <c r="H325" s="19"/>
      <c r="I325" s="19"/>
      <c r="J325" s="19"/>
      <c r="K325" s="19"/>
      <c r="L325" s="19"/>
      <c r="M325" s="19"/>
      <c r="N325" s="19"/>
      <c r="O325" s="19"/>
      <c r="P325" s="19"/>
      <c r="Q325" s="19"/>
      <c r="R325" s="19"/>
      <c r="S325" s="19"/>
      <c r="T325" s="19"/>
      <c r="U325" s="19"/>
      <c r="V325" s="19"/>
      <c r="W325" s="19"/>
      <c r="X325" s="19"/>
      <c r="Y325" s="54"/>
      <c r="Z325" s="54"/>
      <c r="AA325" s="54"/>
      <c r="AB325" s="54"/>
      <c r="AC325" s="54"/>
      <c r="AD325" s="54"/>
      <c r="AE325" s="54"/>
      <c r="AF325" s="54"/>
      <c r="AG325" s="19"/>
    </row>
    <row r="326" spans="3:33">
      <c r="C326" s="48"/>
      <c r="D326" s="48"/>
      <c r="E326" s="19"/>
      <c r="F326" s="19"/>
      <c r="G326" s="19"/>
      <c r="H326" s="19"/>
      <c r="I326" s="19"/>
      <c r="J326" s="19"/>
      <c r="K326" s="19"/>
      <c r="L326" s="19"/>
      <c r="M326" s="19"/>
      <c r="N326" s="19"/>
      <c r="O326" s="19"/>
      <c r="P326" s="19"/>
      <c r="Q326" s="19"/>
      <c r="R326" s="19"/>
      <c r="S326" s="19"/>
      <c r="T326" s="19"/>
      <c r="U326" s="19"/>
      <c r="V326" s="19"/>
      <c r="W326" s="19"/>
      <c r="X326" s="19"/>
      <c r="Y326" s="54"/>
      <c r="Z326" s="54"/>
      <c r="AA326" s="54"/>
      <c r="AB326" s="54"/>
      <c r="AC326" s="54"/>
      <c r="AD326" s="54"/>
      <c r="AE326" s="54"/>
      <c r="AF326" s="54"/>
      <c r="AG326" s="19"/>
    </row>
    <row r="327" spans="3:33">
      <c r="C327" s="48"/>
      <c r="D327" s="48"/>
      <c r="E327" s="19"/>
      <c r="F327" s="19"/>
      <c r="G327" s="19"/>
      <c r="H327" s="19"/>
      <c r="I327" s="19"/>
      <c r="J327" s="19"/>
      <c r="K327" s="19"/>
      <c r="L327" s="19"/>
      <c r="M327" s="19"/>
      <c r="N327" s="19"/>
      <c r="O327" s="19"/>
      <c r="P327" s="19"/>
      <c r="Q327" s="19"/>
      <c r="R327" s="19"/>
      <c r="S327" s="19"/>
      <c r="T327" s="19"/>
      <c r="U327" s="19"/>
      <c r="V327" s="19"/>
      <c r="W327" s="19"/>
      <c r="X327" s="19"/>
      <c r="Y327" s="54"/>
      <c r="Z327" s="54"/>
      <c r="AA327" s="54"/>
      <c r="AB327" s="54"/>
      <c r="AC327" s="54"/>
      <c r="AD327" s="54"/>
      <c r="AE327" s="54"/>
      <c r="AF327" s="54"/>
      <c r="AG327" s="19"/>
    </row>
    <row r="328" spans="3:33">
      <c r="C328" s="48"/>
      <c r="D328" s="48"/>
      <c r="E328" s="19"/>
      <c r="F328" s="19"/>
      <c r="G328" s="19"/>
      <c r="H328" s="19"/>
      <c r="I328" s="19"/>
      <c r="J328" s="19"/>
      <c r="K328" s="19"/>
      <c r="L328" s="19"/>
      <c r="M328" s="19"/>
      <c r="N328" s="19"/>
      <c r="O328" s="19"/>
      <c r="P328" s="19"/>
      <c r="Q328" s="19"/>
      <c r="R328" s="19"/>
      <c r="S328" s="19"/>
      <c r="T328" s="19"/>
      <c r="U328" s="19"/>
      <c r="V328" s="19"/>
      <c r="W328" s="19"/>
      <c r="X328" s="19"/>
      <c r="Y328" s="54"/>
      <c r="Z328" s="54"/>
      <c r="AA328" s="54"/>
      <c r="AB328" s="54"/>
      <c r="AC328" s="54"/>
      <c r="AD328" s="54"/>
      <c r="AE328" s="54"/>
      <c r="AF328" s="54"/>
      <c r="AG328" s="19"/>
    </row>
    <row r="329" spans="3:33">
      <c r="C329" s="48"/>
      <c r="D329" s="48"/>
      <c r="E329" s="19"/>
      <c r="F329" s="19"/>
      <c r="G329" s="19"/>
      <c r="H329" s="19"/>
      <c r="I329" s="19"/>
      <c r="J329" s="19"/>
      <c r="K329" s="19"/>
      <c r="L329" s="19"/>
      <c r="M329" s="19"/>
      <c r="N329" s="19"/>
      <c r="O329" s="19"/>
      <c r="P329" s="19"/>
      <c r="Q329" s="19"/>
      <c r="R329" s="19"/>
      <c r="S329" s="19"/>
      <c r="T329" s="19"/>
      <c r="U329" s="19"/>
      <c r="V329" s="19"/>
      <c r="W329" s="19"/>
      <c r="X329" s="19"/>
      <c r="Y329" s="54"/>
      <c r="Z329" s="54"/>
      <c r="AA329" s="54"/>
      <c r="AB329" s="54"/>
      <c r="AC329" s="54"/>
      <c r="AD329" s="54"/>
      <c r="AE329" s="54"/>
      <c r="AF329" s="54"/>
      <c r="AG329" s="19"/>
    </row>
    <row r="330" spans="3:33">
      <c r="C330" s="48"/>
      <c r="D330" s="48"/>
      <c r="E330" s="19"/>
      <c r="F330" s="19"/>
      <c r="G330" s="19"/>
      <c r="H330" s="19"/>
      <c r="I330" s="19"/>
      <c r="J330" s="19"/>
      <c r="K330" s="19"/>
      <c r="L330" s="19"/>
      <c r="M330" s="19"/>
      <c r="N330" s="19"/>
      <c r="O330" s="19"/>
      <c r="P330" s="19"/>
      <c r="Q330" s="19"/>
      <c r="R330" s="19"/>
      <c r="S330" s="19"/>
      <c r="T330" s="19"/>
      <c r="U330" s="19"/>
      <c r="V330" s="19"/>
      <c r="W330" s="19"/>
      <c r="X330" s="19"/>
      <c r="Y330" s="54"/>
      <c r="Z330" s="54"/>
      <c r="AA330" s="54"/>
      <c r="AB330" s="54"/>
      <c r="AC330" s="54"/>
      <c r="AD330" s="54"/>
      <c r="AE330" s="54"/>
      <c r="AF330" s="54"/>
      <c r="AG330" s="19"/>
    </row>
    <row r="331" spans="3:33">
      <c r="C331" s="48"/>
      <c r="D331" s="48"/>
      <c r="E331" s="19"/>
      <c r="F331" s="19"/>
      <c r="G331" s="19"/>
      <c r="H331" s="19"/>
      <c r="I331" s="19"/>
      <c r="J331" s="19"/>
      <c r="K331" s="19"/>
      <c r="L331" s="19"/>
      <c r="M331" s="19"/>
      <c r="N331" s="19"/>
      <c r="O331" s="19"/>
      <c r="P331" s="19"/>
      <c r="Q331" s="19"/>
      <c r="R331" s="19"/>
      <c r="S331" s="19"/>
      <c r="T331" s="19"/>
      <c r="U331" s="19"/>
      <c r="V331" s="19"/>
      <c r="W331" s="19"/>
      <c r="X331" s="19"/>
      <c r="Y331" s="54"/>
      <c r="Z331" s="54"/>
      <c r="AA331" s="54"/>
      <c r="AB331" s="54"/>
      <c r="AC331" s="54"/>
      <c r="AD331" s="54"/>
      <c r="AE331" s="54"/>
      <c r="AF331" s="54"/>
      <c r="AG331" s="19"/>
    </row>
    <row r="332" spans="3:33">
      <c r="C332" s="48"/>
      <c r="D332" s="48"/>
      <c r="E332" s="19"/>
      <c r="F332" s="19"/>
      <c r="G332" s="19"/>
      <c r="H332" s="19"/>
      <c r="I332" s="19"/>
      <c r="J332" s="19"/>
      <c r="K332" s="19"/>
      <c r="L332" s="19"/>
      <c r="M332" s="19"/>
      <c r="N332" s="19"/>
      <c r="O332" s="19"/>
      <c r="P332" s="19"/>
      <c r="Q332" s="19"/>
      <c r="R332" s="19"/>
      <c r="S332" s="19"/>
      <c r="T332" s="19"/>
      <c r="U332" s="19"/>
      <c r="V332" s="19"/>
      <c r="W332" s="19"/>
      <c r="X332" s="19"/>
      <c r="Y332" s="54"/>
      <c r="Z332" s="54"/>
      <c r="AA332" s="54"/>
      <c r="AB332" s="54"/>
      <c r="AC332" s="54"/>
      <c r="AD332" s="54"/>
      <c r="AE332" s="54"/>
      <c r="AF332" s="54"/>
      <c r="AG332" s="19"/>
    </row>
    <row r="333" spans="3:33">
      <c r="C333" s="48"/>
      <c r="D333" s="48"/>
      <c r="E333" s="19"/>
      <c r="F333" s="19"/>
      <c r="G333" s="19"/>
      <c r="H333" s="19"/>
      <c r="I333" s="19"/>
      <c r="J333" s="19"/>
      <c r="K333" s="19"/>
      <c r="L333" s="19"/>
      <c r="M333" s="19"/>
      <c r="N333" s="19"/>
      <c r="O333" s="19"/>
      <c r="P333" s="19"/>
      <c r="Q333" s="19"/>
      <c r="R333" s="19"/>
      <c r="S333" s="19"/>
      <c r="T333" s="19"/>
      <c r="U333" s="19"/>
      <c r="V333" s="19"/>
      <c r="W333" s="19"/>
      <c r="X333" s="19"/>
      <c r="Y333" s="54"/>
      <c r="Z333" s="54"/>
      <c r="AA333" s="54"/>
      <c r="AB333" s="54"/>
      <c r="AC333" s="54"/>
      <c r="AD333" s="54"/>
      <c r="AE333" s="54"/>
      <c r="AF333" s="54"/>
      <c r="AG333" s="19"/>
    </row>
    <row r="334" spans="3:33">
      <c r="C334" s="48"/>
      <c r="D334" s="48"/>
      <c r="E334" s="19"/>
      <c r="F334" s="19"/>
      <c r="G334" s="19"/>
      <c r="H334" s="19"/>
      <c r="I334" s="19"/>
      <c r="J334" s="19"/>
      <c r="K334" s="19"/>
      <c r="L334" s="19"/>
      <c r="M334" s="19"/>
      <c r="N334" s="19"/>
      <c r="O334" s="19"/>
      <c r="P334" s="19"/>
      <c r="Q334" s="19"/>
      <c r="R334" s="19"/>
      <c r="S334" s="19"/>
      <c r="T334" s="19"/>
      <c r="U334" s="19"/>
      <c r="V334" s="19"/>
      <c r="W334" s="19"/>
      <c r="X334" s="19"/>
      <c r="Y334" s="54"/>
      <c r="Z334" s="54"/>
      <c r="AA334" s="54"/>
      <c r="AB334" s="54"/>
      <c r="AC334" s="54"/>
      <c r="AD334" s="54"/>
      <c r="AE334" s="54"/>
      <c r="AF334" s="54"/>
      <c r="AG334" s="19"/>
    </row>
    <row r="335" spans="3:33">
      <c r="C335" s="48"/>
      <c r="D335" s="48"/>
      <c r="E335" s="19"/>
      <c r="F335" s="19"/>
      <c r="G335" s="19"/>
      <c r="H335" s="19"/>
      <c r="I335" s="19"/>
      <c r="J335" s="19"/>
      <c r="K335" s="19"/>
      <c r="L335" s="19"/>
      <c r="M335" s="19"/>
      <c r="N335" s="19"/>
      <c r="O335" s="19"/>
      <c r="P335" s="19"/>
      <c r="Q335" s="19"/>
      <c r="R335" s="19"/>
      <c r="S335" s="19"/>
      <c r="T335" s="19"/>
      <c r="U335" s="19"/>
      <c r="V335" s="19"/>
      <c r="W335" s="19"/>
      <c r="X335" s="19"/>
      <c r="Y335" s="54"/>
      <c r="Z335" s="54"/>
      <c r="AA335" s="54"/>
      <c r="AB335" s="54"/>
      <c r="AC335" s="54"/>
      <c r="AD335" s="54"/>
      <c r="AE335" s="54"/>
      <c r="AF335" s="54"/>
      <c r="AG335" s="19"/>
    </row>
    <row r="336" spans="3:33">
      <c r="C336" s="48"/>
      <c r="D336" s="48"/>
      <c r="E336" s="19"/>
      <c r="F336" s="19"/>
      <c r="G336" s="19"/>
      <c r="H336" s="19"/>
      <c r="I336" s="19"/>
      <c r="J336" s="19"/>
      <c r="K336" s="19"/>
      <c r="L336" s="19"/>
      <c r="M336" s="19"/>
      <c r="N336" s="19"/>
      <c r="O336" s="19"/>
      <c r="P336" s="19"/>
      <c r="Q336" s="19"/>
      <c r="R336" s="19"/>
      <c r="S336" s="19"/>
      <c r="T336" s="19"/>
      <c r="U336" s="19"/>
      <c r="V336" s="19"/>
      <c r="W336" s="19"/>
      <c r="X336" s="19"/>
      <c r="Y336" s="54"/>
      <c r="Z336" s="54"/>
      <c r="AA336" s="54"/>
      <c r="AB336" s="54"/>
      <c r="AC336" s="54"/>
      <c r="AD336" s="54"/>
      <c r="AE336" s="54"/>
      <c r="AF336" s="54"/>
      <c r="AG336" s="19"/>
    </row>
    <row r="337" spans="3:33">
      <c r="C337" s="48"/>
      <c r="D337" s="48"/>
      <c r="E337" s="19"/>
      <c r="F337" s="19"/>
      <c r="G337" s="19"/>
      <c r="H337" s="19"/>
      <c r="I337" s="19"/>
      <c r="J337" s="19"/>
      <c r="K337" s="19"/>
      <c r="L337" s="19"/>
      <c r="M337" s="19"/>
      <c r="N337" s="19"/>
      <c r="O337" s="19"/>
      <c r="P337" s="19"/>
      <c r="Q337" s="19"/>
      <c r="R337" s="19"/>
      <c r="S337" s="19"/>
      <c r="T337" s="19"/>
      <c r="U337" s="19"/>
      <c r="V337" s="19"/>
      <c r="W337" s="19"/>
      <c r="X337" s="19"/>
      <c r="Y337" s="54"/>
      <c r="Z337" s="54"/>
      <c r="AA337" s="54"/>
      <c r="AB337" s="54"/>
      <c r="AC337" s="54"/>
      <c r="AD337" s="54"/>
      <c r="AE337" s="54"/>
      <c r="AF337" s="54"/>
      <c r="AG337" s="19"/>
    </row>
    <row r="338" spans="3:33">
      <c r="C338" s="48"/>
      <c r="D338" s="48"/>
      <c r="E338" s="19"/>
      <c r="F338" s="19"/>
      <c r="G338" s="19"/>
      <c r="H338" s="19"/>
      <c r="I338" s="19"/>
      <c r="J338" s="19"/>
      <c r="K338" s="19"/>
      <c r="L338" s="19"/>
      <c r="M338" s="19"/>
      <c r="N338" s="19"/>
      <c r="O338" s="19"/>
      <c r="P338" s="19"/>
      <c r="Q338" s="19"/>
      <c r="R338" s="19"/>
      <c r="S338" s="19"/>
      <c r="T338" s="19"/>
      <c r="U338" s="19"/>
      <c r="V338" s="19"/>
      <c r="W338" s="19"/>
      <c r="X338" s="19"/>
      <c r="Y338" s="54"/>
      <c r="Z338" s="54"/>
      <c r="AA338" s="54"/>
      <c r="AB338" s="54"/>
      <c r="AC338" s="54"/>
      <c r="AD338" s="54"/>
      <c r="AE338" s="54"/>
      <c r="AF338" s="54"/>
      <c r="AG338" s="19"/>
    </row>
    <row r="339" spans="3:33">
      <c r="C339" s="48"/>
      <c r="D339" s="48"/>
      <c r="E339" s="19"/>
      <c r="F339" s="19"/>
      <c r="G339" s="19"/>
      <c r="H339" s="19"/>
      <c r="I339" s="19"/>
      <c r="J339" s="19"/>
      <c r="K339" s="19"/>
      <c r="L339" s="19"/>
      <c r="M339" s="19"/>
      <c r="N339" s="19"/>
      <c r="O339" s="19"/>
      <c r="P339" s="19"/>
      <c r="Q339" s="19"/>
      <c r="R339" s="19"/>
      <c r="S339" s="19"/>
      <c r="T339" s="19"/>
      <c r="U339" s="19"/>
      <c r="V339" s="19"/>
      <c r="W339" s="19"/>
      <c r="X339" s="19"/>
      <c r="Y339" s="54"/>
      <c r="Z339" s="54"/>
      <c r="AA339" s="54"/>
      <c r="AB339" s="54"/>
      <c r="AC339" s="54"/>
      <c r="AD339" s="54"/>
      <c r="AE339" s="54"/>
      <c r="AF339" s="54"/>
      <c r="AG339" s="19"/>
    </row>
    <row r="340" spans="3:33">
      <c r="C340" s="48"/>
      <c r="D340" s="48"/>
      <c r="E340" s="19"/>
      <c r="F340" s="19"/>
      <c r="G340" s="19"/>
      <c r="H340" s="19"/>
      <c r="I340" s="19"/>
      <c r="J340" s="19"/>
      <c r="K340" s="19"/>
      <c r="L340" s="19"/>
      <c r="M340" s="19"/>
      <c r="N340" s="19"/>
      <c r="O340" s="19"/>
      <c r="P340" s="19"/>
      <c r="Q340" s="19"/>
      <c r="R340" s="19"/>
      <c r="S340" s="19"/>
      <c r="T340" s="19"/>
      <c r="U340" s="19"/>
      <c r="V340" s="19"/>
      <c r="W340" s="19"/>
      <c r="X340" s="19"/>
      <c r="Y340" s="54"/>
      <c r="Z340" s="54"/>
      <c r="AA340" s="54"/>
      <c r="AB340" s="54"/>
      <c r="AC340" s="54"/>
      <c r="AD340" s="54"/>
      <c r="AE340" s="54"/>
      <c r="AF340" s="54"/>
      <c r="AG340" s="19"/>
    </row>
    <row r="341" spans="3:33">
      <c r="C341" s="48"/>
      <c r="D341" s="48"/>
      <c r="E341" s="19"/>
      <c r="F341" s="19"/>
      <c r="G341" s="19"/>
      <c r="H341" s="19"/>
      <c r="I341" s="19"/>
      <c r="J341" s="19"/>
      <c r="K341" s="19"/>
      <c r="L341" s="19"/>
      <c r="M341" s="19"/>
      <c r="N341" s="19"/>
      <c r="O341" s="19"/>
      <c r="P341" s="19"/>
      <c r="Q341" s="19"/>
      <c r="R341" s="19"/>
      <c r="S341" s="19"/>
      <c r="T341" s="19"/>
      <c r="U341" s="19"/>
      <c r="V341" s="19"/>
      <c r="W341" s="19"/>
      <c r="X341" s="19"/>
      <c r="Y341" s="54"/>
      <c r="Z341" s="54"/>
      <c r="AA341" s="54"/>
      <c r="AB341" s="54"/>
      <c r="AC341" s="54"/>
      <c r="AD341" s="54"/>
      <c r="AE341" s="54"/>
      <c r="AF341" s="54"/>
      <c r="AG341" s="19"/>
    </row>
    <row r="342" spans="3:33">
      <c r="C342" s="48"/>
      <c r="D342" s="48"/>
      <c r="E342" s="19"/>
      <c r="F342" s="19"/>
      <c r="G342" s="19"/>
      <c r="H342" s="19"/>
      <c r="I342" s="19"/>
      <c r="J342" s="19"/>
      <c r="K342" s="19"/>
      <c r="L342" s="19"/>
      <c r="M342" s="19"/>
      <c r="N342" s="19"/>
      <c r="O342" s="19"/>
      <c r="P342" s="19"/>
      <c r="Q342" s="19"/>
      <c r="R342" s="19"/>
      <c r="S342" s="19"/>
      <c r="T342" s="19"/>
      <c r="U342" s="19"/>
      <c r="V342" s="19"/>
      <c r="W342" s="19"/>
      <c r="X342" s="19"/>
      <c r="Y342" s="54"/>
      <c r="Z342" s="54"/>
      <c r="AA342" s="54"/>
      <c r="AB342" s="54"/>
      <c r="AC342" s="54"/>
      <c r="AD342" s="54"/>
      <c r="AE342" s="54"/>
      <c r="AF342" s="54"/>
      <c r="AG342" s="19"/>
    </row>
    <row r="343" spans="3:33">
      <c r="C343" s="48"/>
      <c r="D343" s="48"/>
      <c r="E343" s="19"/>
      <c r="F343" s="19"/>
      <c r="G343" s="19"/>
      <c r="H343" s="19"/>
      <c r="I343" s="19"/>
      <c r="J343" s="19"/>
      <c r="K343" s="19"/>
      <c r="L343" s="19"/>
      <c r="M343" s="19"/>
      <c r="N343" s="19"/>
      <c r="O343" s="19"/>
      <c r="P343" s="19"/>
      <c r="Q343" s="19"/>
      <c r="R343" s="19"/>
      <c r="S343" s="19"/>
      <c r="T343" s="19"/>
      <c r="U343" s="19"/>
      <c r="V343" s="19"/>
      <c r="W343" s="19"/>
      <c r="X343" s="19"/>
      <c r="Y343" s="54"/>
      <c r="Z343" s="54"/>
      <c r="AA343" s="54"/>
      <c r="AB343" s="54"/>
      <c r="AC343" s="54"/>
      <c r="AD343" s="54"/>
      <c r="AE343" s="54"/>
      <c r="AF343" s="54"/>
      <c r="AG343" s="19"/>
    </row>
    <row r="344" spans="3:33">
      <c r="C344" s="48"/>
      <c r="D344" s="48"/>
      <c r="E344" s="19"/>
      <c r="F344" s="19"/>
      <c r="G344" s="19"/>
      <c r="H344" s="19"/>
      <c r="I344" s="19"/>
      <c r="J344" s="19"/>
      <c r="K344" s="19"/>
      <c r="L344" s="19"/>
      <c r="M344" s="19"/>
      <c r="N344" s="19"/>
      <c r="O344" s="19"/>
      <c r="P344" s="19"/>
      <c r="Q344" s="19"/>
      <c r="R344" s="19"/>
      <c r="S344" s="19"/>
      <c r="T344" s="19"/>
      <c r="U344" s="19"/>
      <c r="V344" s="19"/>
      <c r="W344" s="19"/>
      <c r="X344" s="19"/>
      <c r="Y344" s="54"/>
      <c r="Z344" s="54"/>
      <c r="AA344" s="54"/>
      <c r="AB344" s="54"/>
      <c r="AC344" s="54"/>
      <c r="AD344" s="54"/>
      <c r="AE344" s="54"/>
      <c r="AF344" s="54"/>
      <c r="AG344" s="19"/>
    </row>
    <row r="345" spans="3:33">
      <c r="C345" s="48"/>
      <c r="D345" s="48"/>
      <c r="E345" s="19"/>
      <c r="F345" s="19"/>
      <c r="G345" s="19"/>
      <c r="H345" s="19"/>
      <c r="I345" s="19"/>
      <c r="J345" s="19"/>
      <c r="K345" s="19"/>
      <c r="L345" s="19"/>
      <c r="M345" s="19"/>
      <c r="N345" s="19"/>
      <c r="O345" s="19"/>
      <c r="P345" s="19"/>
      <c r="Q345" s="19"/>
      <c r="R345" s="19"/>
      <c r="S345" s="19"/>
      <c r="T345" s="19"/>
      <c r="U345" s="19"/>
      <c r="V345" s="19"/>
      <c r="W345" s="19"/>
      <c r="X345" s="19"/>
      <c r="Y345" s="54"/>
      <c r="Z345" s="54"/>
      <c r="AA345" s="54"/>
      <c r="AB345" s="54"/>
      <c r="AC345" s="54"/>
      <c r="AD345" s="54"/>
      <c r="AE345" s="54"/>
      <c r="AF345" s="54"/>
      <c r="AG345" s="19"/>
    </row>
    <row r="346" spans="3:33">
      <c r="C346" s="48"/>
      <c r="D346" s="48"/>
      <c r="E346" s="19"/>
      <c r="F346" s="19"/>
      <c r="G346" s="19"/>
      <c r="H346" s="19"/>
      <c r="I346" s="19"/>
      <c r="J346" s="19"/>
      <c r="K346" s="19"/>
      <c r="L346" s="19"/>
      <c r="M346" s="19"/>
      <c r="N346" s="19"/>
      <c r="O346" s="19"/>
      <c r="P346" s="19"/>
      <c r="Q346" s="19"/>
      <c r="R346" s="19"/>
      <c r="S346" s="19"/>
      <c r="T346" s="19"/>
      <c r="U346" s="19"/>
      <c r="V346" s="19"/>
      <c r="W346" s="19"/>
      <c r="X346" s="19"/>
      <c r="Y346" s="54"/>
      <c r="Z346" s="54"/>
      <c r="AA346" s="54"/>
      <c r="AB346" s="54"/>
      <c r="AC346" s="54"/>
      <c r="AD346" s="54"/>
      <c r="AE346" s="54"/>
      <c r="AF346" s="54"/>
      <c r="AG346" s="19"/>
    </row>
    <row r="347" spans="3:33">
      <c r="C347" s="48"/>
      <c r="D347" s="48"/>
      <c r="E347" s="19"/>
      <c r="F347" s="19"/>
      <c r="G347" s="19"/>
      <c r="H347" s="19"/>
      <c r="I347" s="19"/>
      <c r="J347" s="19"/>
      <c r="K347" s="19"/>
      <c r="L347" s="19"/>
      <c r="M347" s="19"/>
      <c r="N347" s="19"/>
      <c r="O347" s="19"/>
      <c r="P347" s="19"/>
      <c r="Q347" s="19"/>
      <c r="R347" s="19"/>
      <c r="S347" s="19"/>
      <c r="T347" s="19"/>
      <c r="U347" s="19"/>
      <c r="V347" s="19"/>
      <c r="W347" s="19"/>
      <c r="X347" s="19"/>
      <c r="Y347" s="54"/>
      <c r="Z347" s="54"/>
      <c r="AA347" s="54"/>
      <c r="AB347" s="54"/>
      <c r="AC347" s="54"/>
      <c r="AD347" s="54"/>
      <c r="AE347" s="54"/>
      <c r="AF347" s="54"/>
      <c r="AG347" s="19"/>
    </row>
    <row r="348" spans="3:33">
      <c r="C348" s="48"/>
      <c r="D348" s="48"/>
      <c r="E348" s="19"/>
      <c r="F348" s="19"/>
      <c r="G348" s="19"/>
      <c r="H348" s="19"/>
      <c r="I348" s="19"/>
      <c r="J348" s="19"/>
      <c r="K348" s="19"/>
      <c r="L348" s="19"/>
      <c r="M348" s="19"/>
      <c r="N348" s="19"/>
      <c r="O348" s="19"/>
      <c r="P348" s="19"/>
      <c r="Q348" s="19"/>
      <c r="R348" s="19"/>
      <c r="S348" s="19"/>
      <c r="T348" s="19"/>
      <c r="U348" s="19"/>
      <c r="V348" s="19"/>
      <c r="W348" s="19"/>
      <c r="X348" s="19"/>
      <c r="Y348" s="54"/>
      <c r="Z348" s="54"/>
      <c r="AA348" s="54"/>
      <c r="AB348" s="54"/>
      <c r="AC348" s="54"/>
      <c r="AD348" s="54"/>
      <c r="AE348" s="54"/>
      <c r="AF348" s="54"/>
      <c r="AG348" s="19"/>
    </row>
    <row r="349" spans="3:33">
      <c r="C349" s="48"/>
      <c r="D349" s="48"/>
      <c r="E349" s="19"/>
      <c r="F349" s="19"/>
      <c r="G349" s="19"/>
      <c r="H349" s="19"/>
      <c r="I349" s="19"/>
      <c r="J349" s="19"/>
      <c r="K349" s="19"/>
      <c r="L349" s="19"/>
      <c r="M349" s="19"/>
      <c r="N349" s="19"/>
      <c r="O349" s="19"/>
      <c r="P349" s="19"/>
      <c r="Q349" s="19"/>
      <c r="R349" s="19"/>
      <c r="S349" s="19"/>
      <c r="T349" s="19"/>
      <c r="U349" s="19"/>
      <c r="V349" s="19"/>
      <c r="W349" s="19"/>
      <c r="X349" s="19"/>
      <c r="Y349" s="54"/>
      <c r="Z349" s="54"/>
      <c r="AA349" s="54"/>
      <c r="AB349" s="54"/>
      <c r="AC349" s="54"/>
      <c r="AD349" s="54"/>
      <c r="AE349" s="54"/>
      <c r="AF349" s="54"/>
      <c r="AG349" s="19"/>
    </row>
    <row r="350" spans="3:33">
      <c r="C350" s="48"/>
      <c r="D350" s="48"/>
      <c r="E350" s="19"/>
      <c r="F350" s="19"/>
      <c r="G350" s="19"/>
      <c r="H350" s="19"/>
      <c r="I350" s="19"/>
      <c r="J350" s="19"/>
      <c r="K350" s="19"/>
      <c r="L350" s="19"/>
      <c r="M350" s="19"/>
      <c r="N350" s="19"/>
      <c r="O350" s="19"/>
      <c r="P350" s="19"/>
      <c r="Q350" s="19"/>
      <c r="R350" s="19"/>
      <c r="S350" s="19"/>
      <c r="T350" s="19"/>
      <c r="U350" s="19"/>
      <c r="V350" s="19"/>
      <c r="W350" s="19"/>
      <c r="X350" s="19"/>
      <c r="Y350" s="54"/>
      <c r="Z350" s="54"/>
      <c r="AA350" s="54"/>
      <c r="AB350" s="54"/>
      <c r="AC350" s="54"/>
      <c r="AD350" s="54"/>
      <c r="AE350" s="54"/>
      <c r="AF350" s="54"/>
      <c r="AG350" s="19"/>
    </row>
    <row r="351" spans="3:33">
      <c r="C351" s="48"/>
      <c r="D351" s="48"/>
      <c r="E351" s="19"/>
      <c r="F351" s="19"/>
      <c r="G351" s="19"/>
      <c r="H351" s="19"/>
      <c r="I351" s="19"/>
      <c r="J351" s="19"/>
      <c r="K351" s="19"/>
      <c r="L351" s="19"/>
      <c r="M351" s="19"/>
      <c r="N351" s="19"/>
      <c r="O351" s="19"/>
      <c r="P351" s="19"/>
      <c r="Q351" s="19"/>
      <c r="R351" s="19"/>
      <c r="S351" s="19"/>
      <c r="T351" s="19"/>
      <c r="U351" s="19"/>
      <c r="V351" s="19"/>
      <c r="W351" s="19"/>
      <c r="X351" s="19"/>
      <c r="Y351" s="54"/>
      <c r="Z351" s="54"/>
      <c r="AA351" s="54"/>
      <c r="AB351" s="54"/>
      <c r="AC351" s="54"/>
      <c r="AD351" s="54"/>
      <c r="AE351" s="54"/>
      <c r="AF351" s="54"/>
      <c r="AG351" s="19"/>
    </row>
    <row r="352" spans="3:33">
      <c r="C352" s="48"/>
      <c r="D352" s="48"/>
      <c r="E352" s="19"/>
      <c r="F352" s="19"/>
      <c r="G352" s="19"/>
      <c r="H352" s="19"/>
      <c r="I352" s="19"/>
      <c r="J352" s="19"/>
      <c r="K352" s="19"/>
      <c r="L352" s="19"/>
      <c r="M352" s="19"/>
      <c r="N352" s="19"/>
      <c r="O352" s="19"/>
      <c r="P352" s="19"/>
      <c r="Q352" s="19"/>
      <c r="R352" s="19"/>
      <c r="S352" s="19"/>
      <c r="T352" s="19"/>
      <c r="U352" s="19"/>
      <c r="V352" s="19"/>
      <c r="W352" s="19"/>
      <c r="X352" s="19"/>
      <c r="Y352" s="54"/>
      <c r="Z352" s="54"/>
      <c r="AA352" s="54"/>
      <c r="AB352" s="54"/>
      <c r="AC352" s="54"/>
      <c r="AD352" s="54"/>
      <c r="AE352" s="54"/>
      <c r="AF352" s="54"/>
      <c r="AG352" s="19"/>
    </row>
    <row r="353" spans="3:33">
      <c r="C353" s="48"/>
      <c r="D353" s="48"/>
      <c r="E353" s="19"/>
      <c r="F353" s="19"/>
      <c r="G353" s="19"/>
      <c r="H353" s="19"/>
      <c r="I353" s="19"/>
      <c r="J353" s="19"/>
      <c r="K353" s="19"/>
      <c r="L353" s="19"/>
      <c r="M353" s="19"/>
      <c r="N353" s="19"/>
      <c r="O353" s="19"/>
      <c r="P353" s="19"/>
      <c r="Q353" s="19"/>
      <c r="R353" s="19"/>
      <c r="S353" s="19"/>
      <c r="T353" s="19"/>
      <c r="U353" s="19"/>
      <c r="V353" s="19"/>
      <c r="W353" s="19"/>
      <c r="X353" s="19"/>
      <c r="Y353" s="54"/>
      <c r="Z353" s="54"/>
      <c r="AA353" s="54"/>
      <c r="AB353" s="54"/>
      <c r="AC353" s="54"/>
      <c r="AD353" s="54"/>
      <c r="AE353" s="54"/>
      <c r="AF353" s="54"/>
      <c r="AG353" s="19"/>
    </row>
    <row r="354" spans="3:33">
      <c r="C354" s="48"/>
      <c r="D354" s="48"/>
      <c r="E354" s="19"/>
      <c r="F354" s="19"/>
      <c r="G354" s="19"/>
      <c r="H354" s="19"/>
      <c r="I354" s="19"/>
      <c r="J354" s="19"/>
      <c r="K354" s="19"/>
      <c r="L354" s="19"/>
      <c r="M354" s="19"/>
      <c r="N354" s="19"/>
      <c r="O354" s="19"/>
      <c r="P354" s="19"/>
      <c r="Q354" s="19"/>
      <c r="R354" s="19"/>
      <c r="S354" s="19"/>
      <c r="T354" s="19"/>
      <c r="U354" s="19"/>
      <c r="V354" s="19"/>
      <c r="W354" s="19"/>
      <c r="X354" s="19"/>
      <c r="Y354" s="54"/>
      <c r="Z354" s="54"/>
      <c r="AA354" s="54"/>
      <c r="AB354" s="54"/>
      <c r="AC354" s="54"/>
      <c r="AD354" s="54"/>
      <c r="AE354" s="54"/>
      <c r="AF354" s="54"/>
      <c r="AG354" s="19"/>
    </row>
    <row r="355" spans="3:33">
      <c r="C355" s="48"/>
      <c r="D355" s="48"/>
      <c r="E355" s="19"/>
      <c r="F355" s="19"/>
      <c r="G355" s="19"/>
      <c r="H355" s="19"/>
      <c r="I355" s="19"/>
      <c r="J355" s="19"/>
      <c r="K355" s="19"/>
      <c r="L355" s="19"/>
      <c r="M355" s="19"/>
      <c r="N355" s="19"/>
      <c r="O355" s="19"/>
      <c r="P355" s="19"/>
      <c r="Q355" s="19"/>
      <c r="R355" s="19"/>
      <c r="S355" s="19"/>
      <c r="T355" s="19"/>
      <c r="U355" s="19"/>
      <c r="V355" s="19"/>
      <c r="W355" s="19"/>
      <c r="X355" s="19"/>
      <c r="Y355" s="54"/>
      <c r="Z355" s="54"/>
      <c r="AA355" s="54"/>
      <c r="AB355" s="54"/>
      <c r="AC355" s="54"/>
      <c r="AD355" s="54"/>
      <c r="AE355" s="54"/>
      <c r="AF355" s="54"/>
      <c r="AG355" s="19"/>
    </row>
    <row r="356" spans="3:33">
      <c r="C356" s="48"/>
      <c r="D356" s="48"/>
      <c r="E356" s="19"/>
      <c r="F356" s="19"/>
      <c r="G356" s="19"/>
      <c r="H356" s="19"/>
      <c r="I356" s="19"/>
      <c r="J356" s="19"/>
      <c r="K356" s="19"/>
      <c r="L356" s="19"/>
      <c r="M356" s="19"/>
      <c r="N356" s="19"/>
      <c r="O356" s="19"/>
      <c r="P356" s="19"/>
      <c r="Q356" s="19"/>
      <c r="R356" s="19"/>
      <c r="S356" s="19"/>
      <c r="T356" s="19"/>
      <c r="U356" s="19"/>
      <c r="V356" s="19"/>
      <c r="W356" s="19"/>
      <c r="X356" s="19"/>
      <c r="Y356" s="54"/>
      <c r="Z356" s="54"/>
      <c r="AA356" s="54"/>
      <c r="AB356" s="54"/>
      <c r="AC356" s="54"/>
      <c r="AD356" s="54"/>
      <c r="AE356" s="54"/>
      <c r="AF356" s="54"/>
      <c r="AG356" s="19"/>
    </row>
    <row r="357" spans="3:33">
      <c r="C357" s="48"/>
      <c r="D357" s="48"/>
      <c r="E357" s="19"/>
      <c r="F357" s="19"/>
      <c r="G357" s="19"/>
      <c r="H357" s="19"/>
      <c r="I357" s="19"/>
      <c r="J357" s="19"/>
      <c r="K357" s="19"/>
      <c r="L357" s="19"/>
      <c r="M357" s="19"/>
      <c r="N357" s="19"/>
      <c r="O357" s="19"/>
      <c r="P357" s="19"/>
      <c r="Q357" s="19"/>
      <c r="R357" s="19"/>
      <c r="S357" s="19"/>
      <c r="T357" s="19"/>
      <c r="U357" s="19"/>
      <c r="V357" s="19"/>
      <c r="W357" s="19"/>
      <c r="X357" s="19"/>
      <c r="Y357" s="54"/>
      <c r="Z357" s="54"/>
      <c r="AA357" s="54"/>
      <c r="AB357" s="54"/>
      <c r="AC357" s="54"/>
      <c r="AD357" s="54"/>
      <c r="AE357" s="54"/>
      <c r="AF357" s="54"/>
      <c r="AG357" s="19"/>
    </row>
    <row r="358" spans="3:33">
      <c r="C358" s="48"/>
      <c r="D358" s="48"/>
      <c r="E358" s="19"/>
      <c r="F358" s="19"/>
      <c r="G358" s="19"/>
      <c r="H358" s="19"/>
      <c r="I358" s="19"/>
      <c r="J358" s="19"/>
      <c r="K358" s="19"/>
      <c r="L358" s="19"/>
      <c r="M358" s="19"/>
      <c r="N358" s="19"/>
      <c r="O358" s="19"/>
      <c r="P358" s="19"/>
      <c r="Q358" s="19"/>
      <c r="R358" s="19"/>
      <c r="S358" s="19"/>
      <c r="T358" s="19"/>
      <c r="U358" s="19"/>
      <c r="V358" s="19"/>
      <c r="W358" s="19"/>
      <c r="X358" s="19"/>
      <c r="Y358" s="54"/>
      <c r="Z358" s="54"/>
      <c r="AA358" s="54"/>
      <c r="AB358" s="54"/>
      <c r="AC358" s="54"/>
      <c r="AD358" s="54"/>
      <c r="AE358" s="54"/>
      <c r="AF358" s="54"/>
      <c r="AG358" s="19"/>
    </row>
    <row r="359" spans="3:33">
      <c r="C359" s="48"/>
      <c r="D359" s="48"/>
      <c r="E359" s="19"/>
      <c r="F359" s="19"/>
      <c r="G359" s="19"/>
      <c r="H359" s="19"/>
      <c r="I359" s="19"/>
      <c r="J359" s="19"/>
      <c r="K359" s="19"/>
      <c r="L359" s="19"/>
      <c r="M359" s="19"/>
      <c r="N359" s="19"/>
      <c r="O359" s="19"/>
      <c r="P359" s="19"/>
      <c r="Q359" s="19"/>
      <c r="R359" s="19"/>
      <c r="S359" s="19"/>
      <c r="T359" s="19"/>
      <c r="U359" s="19"/>
      <c r="V359" s="19"/>
      <c r="W359" s="19"/>
      <c r="X359" s="19"/>
      <c r="Y359" s="54"/>
      <c r="Z359" s="54"/>
      <c r="AA359" s="54"/>
      <c r="AB359" s="54"/>
      <c r="AC359" s="54"/>
      <c r="AD359" s="54"/>
      <c r="AE359" s="54"/>
      <c r="AF359" s="54"/>
      <c r="AG359" s="19"/>
    </row>
    <row r="360" spans="3:33">
      <c r="C360" s="48"/>
      <c r="D360" s="48"/>
      <c r="E360" s="19"/>
      <c r="F360" s="19"/>
      <c r="G360" s="19"/>
      <c r="H360" s="19"/>
      <c r="I360" s="19"/>
      <c r="J360" s="19"/>
      <c r="K360" s="19"/>
      <c r="L360" s="19"/>
      <c r="M360" s="19"/>
      <c r="N360" s="19"/>
      <c r="O360" s="19"/>
      <c r="P360" s="19"/>
      <c r="Q360" s="19"/>
      <c r="R360" s="19"/>
      <c r="S360" s="19"/>
      <c r="T360" s="19"/>
      <c r="U360" s="19"/>
      <c r="V360" s="19"/>
      <c r="W360" s="19"/>
      <c r="X360" s="19"/>
      <c r="Y360" s="54"/>
      <c r="Z360" s="54"/>
      <c r="AA360" s="54"/>
      <c r="AB360" s="54"/>
      <c r="AC360" s="54"/>
      <c r="AD360" s="54"/>
      <c r="AE360" s="54"/>
      <c r="AF360" s="54"/>
      <c r="AG360" s="19"/>
    </row>
    <row r="361" spans="3:33">
      <c r="C361" s="48"/>
      <c r="D361" s="48"/>
      <c r="E361" s="19"/>
      <c r="F361" s="19"/>
      <c r="G361" s="19"/>
      <c r="H361" s="19"/>
      <c r="I361" s="19"/>
      <c r="J361" s="19"/>
      <c r="K361" s="19"/>
      <c r="L361" s="19"/>
      <c r="M361" s="19"/>
      <c r="N361" s="19"/>
      <c r="O361" s="19"/>
      <c r="P361" s="19"/>
      <c r="Q361" s="19"/>
      <c r="R361" s="19"/>
      <c r="S361" s="19"/>
      <c r="T361" s="19"/>
      <c r="U361" s="19"/>
      <c r="V361" s="19"/>
      <c r="W361" s="19"/>
      <c r="X361" s="19"/>
      <c r="Y361" s="54"/>
      <c r="Z361" s="54"/>
      <c r="AA361" s="54"/>
      <c r="AB361" s="54"/>
      <c r="AC361" s="54"/>
      <c r="AD361" s="54"/>
      <c r="AE361" s="54"/>
      <c r="AF361" s="54"/>
      <c r="AG361" s="19"/>
    </row>
    <row r="362" spans="3:33">
      <c r="C362" s="48"/>
      <c r="D362" s="48"/>
      <c r="E362" s="19"/>
      <c r="F362" s="19"/>
      <c r="G362" s="19"/>
      <c r="H362" s="19"/>
      <c r="I362" s="19"/>
      <c r="J362" s="19"/>
      <c r="K362" s="19"/>
      <c r="L362" s="19"/>
      <c r="M362" s="19"/>
      <c r="N362" s="19"/>
      <c r="O362" s="19"/>
      <c r="P362" s="19"/>
      <c r="Q362" s="19"/>
      <c r="R362" s="19"/>
      <c r="S362" s="19"/>
      <c r="T362" s="19"/>
      <c r="U362" s="19"/>
      <c r="V362" s="19"/>
      <c r="W362" s="19"/>
      <c r="X362" s="19"/>
      <c r="Y362" s="54"/>
      <c r="Z362" s="54"/>
      <c r="AA362" s="54"/>
      <c r="AB362" s="54"/>
      <c r="AC362" s="54"/>
      <c r="AD362" s="54"/>
      <c r="AE362" s="54"/>
      <c r="AF362" s="54"/>
      <c r="AG362" s="19"/>
    </row>
    <row r="363" spans="3:33">
      <c r="C363" s="48"/>
      <c r="D363" s="48"/>
      <c r="E363" s="19"/>
      <c r="F363" s="19"/>
      <c r="G363" s="19"/>
      <c r="H363" s="19"/>
      <c r="I363" s="19"/>
      <c r="J363" s="19"/>
      <c r="K363" s="19"/>
      <c r="L363" s="19"/>
      <c r="M363" s="19"/>
      <c r="N363" s="19"/>
      <c r="O363" s="19"/>
      <c r="P363" s="19"/>
      <c r="Q363" s="19"/>
      <c r="R363" s="19"/>
      <c r="S363" s="19"/>
      <c r="T363" s="19"/>
      <c r="U363" s="19"/>
      <c r="V363" s="19"/>
      <c r="W363" s="19"/>
      <c r="X363" s="19"/>
      <c r="Y363" s="54"/>
      <c r="Z363" s="54"/>
      <c r="AA363" s="54"/>
      <c r="AB363" s="54"/>
      <c r="AC363" s="54"/>
      <c r="AD363" s="54"/>
      <c r="AE363" s="54"/>
      <c r="AF363" s="54"/>
      <c r="AG363" s="19"/>
    </row>
    <row r="364" spans="3:33">
      <c r="C364" s="48"/>
      <c r="D364" s="48"/>
      <c r="E364" s="19"/>
      <c r="F364" s="19"/>
      <c r="G364" s="19"/>
      <c r="H364" s="19"/>
      <c r="I364" s="19"/>
      <c r="J364" s="19"/>
      <c r="K364" s="19"/>
      <c r="L364" s="19"/>
      <c r="M364" s="19"/>
      <c r="N364" s="19"/>
      <c r="O364" s="19"/>
      <c r="P364" s="19"/>
      <c r="Q364" s="19"/>
      <c r="R364" s="19"/>
      <c r="S364" s="19"/>
      <c r="T364" s="19"/>
      <c r="U364" s="19"/>
      <c r="V364" s="19"/>
      <c r="W364" s="19"/>
      <c r="X364" s="19"/>
      <c r="Y364" s="54"/>
      <c r="Z364" s="54"/>
      <c r="AA364" s="54"/>
      <c r="AB364" s="54"/>
      <c r="AC364" s="54"/>
      <c r="AD364" s="54"/>
      <c r="AE364" s="54"/>
      <c r="AF364" s="54"/>
      <c r="AG364" s="19"/>
    </row>
    <row r="365" spans="3:33">
      <c r="C365" s="48"/>
      <c r="D365" s="48"/>
      <c r="E365" s="19"/>
      <c r="F365" s="19"/>
      <c r="G365" s="19"/>
      <c r="H365" s="19"/>
      <c r="I365" s="19"/>
      <c r="J365" s="19"/>
      <c r="K365" s="19"/>
      <c r="L365" s="19"/>
      <c r="M365" s="19"/>
      <c r="N365" s="19"/>
      <c r="O365" s="19"/>
      <c r="P365" s="19"/>
      <c r="Q365" s="19"/>
      <c r="R365" s="19"/>
      <c r="S365" s="19"/>
      <c r="T365" s="19"/>
      <c r="U365" s="19"/>
      <c r="V365" s="19"/>
      <c r="W365" s="19"/>
      <c r="X365" s="19"/>
      <c r="Y365" s="54"/>
      <c r="Z365" s="54"/>
      <c r="AA365" s="54"/>
      <c r="AB365" s="54"/>
      <c r="AC365" s="54"/>
      <c r="AD365" s="54"/>
      <c r="AE365" s="54"/>
      <c r="AF365" s="54"/>
      <c r="AG365" s="19"/>
    </row>
    <row r="366" spans="3:33">
      <c r="C366" s="48"/>
      <c r="D366" s="48"/>
      <c r="E366" s="19"/>
      <c r="F366" s="19"/>
      <c r="G366" s="19"/>
      <c r="H366" s="19"/>
      <c r="I366" s="19"/>
      <c r="J366" s="19"/>
      <c r="K366" s="19"/>
      <c r="L366" s="19"/>
      <c r="M366" s="19"/>
      <c r="N366" s="19"/>
      <c r="O366" s="19"/>
      <c r="P366" s="19"/>
      <c r="Q366" s="19"/>
      <c r="R366" s="19"/>
      <c r="S366" s="19"/>
      <c r="T366" s="19"/>
      <c r="U366" s="19"/>
      <c r="V366" s="19"/>
      <c r="W366" s="19"/>
      <c r="X366" s="19"/>
      <c r="Y366" s="54"/>
      <c r="Z366" s="54"/>
      <c r="AA366" s="54"/>
      <c r="AB366" s="54"/>
      <c r="AC366" s="54"/>
      <c r="AD366" s="54"/>
      <c r="AE366" s="54"/>
      <c r="AF366" s="54"/>
      <c r="AG366" s="19"/>
    </row>
    <row r="367" spans="3:33">
      <c r="C367" s="48"/>
      <c r="D367" s="48"/>
      <c r="E367" s="19"/>
      <c r="F367" s="19"/>
      <c r="G367" s="19"/>
      <c r="H367" s="19"/>
      <c r="I367" s="19"/>
      <c r="J367" s="19"/>
      <c r="K367" s="19"/>
      <c r="L367" s="19"/>
      <c r="M367" s="19"/>
      <c r="N367" s="19"/>
      <c r="O367" s="19"/>
      <c r="P367" s="19"/>
      <c r="Q367" s="19"/>
      <c r="R367" s="19"/>
      <c r="S367" s="19"/>
      <c r="T367" s="19"/>
      <c r="U367" s="19"/>
      <c r="V367" s="19"/>
      <c r="W367" s="19"/>
      <c r="X367" s="19"/>
      <c r="Y367" s="54"/>
      <c r="Z367" s="54"/>
      <c r="AA367" s="54"/>
      <c r="AB367" s="54"/>
      <c r="AC367" s="54"/>
      <c r="AD367" s="54"/>
      <c r="AE367" s="54"/>
      <c r="AF367" s="54"/>
      <c r="AG367" s="19"/>
    </row>
    <row r="368" spans="3:33">
      <c r="C368" s="48"/>
      <c r="D368" s="48"/>
      <c r="E368" s="19"/>
      <c r="F368" s="19"/>
      <c r="G368" s="19"/>
      <c r="H368" s="19"/>
      <c r="I368" s="19"/>
      <c r="J368" s="19"/>
      <c r="K368" s="19"/>
      <c r="L368" s="19"/>
      <c r="M368" s="19"/>
      <c r="N368" s="19"/>
      <c r="O368" s="19"/>
      <c r="P368" s="19"/>
      <c r="Q368" s="19"/>
      <c r="R368" s="19"/>
      <c r="S368" s="19"/>
      <c r="T368" s="19"/>
      <c r="U368" s="19"/>
      <c r="V368" s="19"/>
      <c r="W368" s="19"/>
      <c r="X368" s="19"/>
      <c r="Y368" s="54"/>
      <c r="Z368" s="54"/>
      <c r="AA368" s="54"/>
      <c r="AB368" s="54"/>
      <c r="AC368" s="54"/>
      <c r="AD368" s="54"/>
      <c r="AE368" s="54"/>
      <c r="AF368" s="54"/>
      <c r="AG368" s="19"/>
    </row>
    <row r="369" spans="3:33">
      <c r="C369" s="48"/>
      <c r="D369" s="48"/>
      <c r="E369" s="19"/>
      <c r="F369" s="19"/>
      <c r="G369" s="19"/>
      <c r="H369" s="19"/>
      <c r="I369" s="19"/>
      <c r="J369" s="19"/>
      <c r="K369" s="19"/>
      <c r="L369" s="19"/>
      <c r="M369" s="19"/>
      <c r="N369" s="19"/>
      <c r="O369" s="19"/>
      <c r="P369" s="19"/>
      <c r="Q369" s="19"/>
      <c r="R369" s="19"/>
      <c r="S369" s="19"/>
      <c r="T369" s="19"/>
      <c r="U369" s="19"/>
      <c r="V369" s="19"/>
      <c r="W369" s="19"/>
      <c r="X369" s="19"/>
      <c r="Y369" s="54"/>
      <c r="Z369" s="54"/>
      <c r="AA369" s="54"/>
      <c r="AB369" s="54"/>
      <c r="AC369" s="54"/>
      <c r="AD369" s="54"/>
      <c r="AE369" s="54"/>
      <c r="AF369" s="54"/>
      <c r="AG369" s="19"/>
    </row>
    <row r="370" spans="3:33">
      <c r="C370" s="48"/>
      <c r="D370" s="48"/>
      <c r="E370" s="19"/>
      <c r="F370" s="19"/>
      <c r="G370" s="19"/>
      <c r="H370" s="19"/>
      <c r="I370" s="19"/>
      <c r="J370" s="19"/>
      <c r="K370" s="19"/>
      <c r="L370" s="19"/>
      <c r="M370" s="19"/>
      <c r="N370" s="19"/>
      <c r="O370" s="19"/>
      <c r="P370" s="19"/>
      <c r="Q370" s="19"/>
      <c r="R370" s="19"/>
      <c r="S370" s="19"/>
      <c r="T370" s="19"/>
      <c r="U370" s="19"/>
      <c r="V370" s="19"/>
      <c r="W370" s="19"/>
      <c r="X370" s="19"/>
      <c r="Y370" s="54"/>
      <c r="Z370" s="54"/>
      <c r="AA370" s="54"/>
      <c r="AB370" s="54"/>
      <c r="AC370" s="54"/>
      <c r="AD370" s="54"/>
      <c r="AE370" s="54"/>
      <c r="AF370" s="54"/>
      <c r="AG370" s="19"/>
    </row>
    <row r="371" spans="3:33">
      <c r="C371" s="48"/>
      <c r="D371" s="48"/>
      <c r="E371" s="19"/>
      <c r="F371" s="19"/>
      <c r="G371" s="19"/>
      <c r="H371" s="19"/>
      <c r="I371" s="19"/>
      <c r="J371" s="19"/>
      <c r="K371" s="19"/>
      <c r="L371" s="19"/>
      <c r="M371" s="19"/>
      <c r="N371" s="19"/>
      <c r="O371" s="19"/>
      <c r="P371" s="19"/>
      <c r="Q371" s="19"/>
      <c r="R371" s="19"/>
      <c r="S371" s="19"/>
      <c r="T371" s="19"/>
      <c r="U371" s="19"/>
      <c r="V371" s="19"/>
      <c r="W371" s="19"/>
      <c r="X371" s="19"/>
      <c r="Y371" s="54"/>
      <c r="Z371" s="54"/>
      <c r="AA371" s="54"/>
      <c r="AB371" s="54"/>
      <c r="AC371" s="54"/>
      <c r="AD371" s="54"/>
      <c r="AE371" s="54"/>
      <c r="AF371" s="54"/>
      <c r="AG371" s="19"/>
    </row>
    <row r="372" spans="3:33">
      <c r="C372" s="48"/>
      <c r="D372" s="48"/>
      <c r="E372" s="19"/>
      <c r="F372" s="19"/>
      <c r="G372" s="19"/>
      <c r="H372" s="19"/>
      <c r="I372" s="19"/>
      <c r="J372" s="19"/>
      <c r="K372" s="19"/>
      <c r="L372" s="19"/>
      <c r="M372" s="19"/>
      <c r="N372" s="19"/>
      <c r="O372" s="19"/>
      <c r="P372" s="19"/>
      <c r="Q372" s="19"/>
      <c r="R372" s="19"/>
      <c r="S372" s="19"/>
      <c r="T372" s="19"/>
      <c r="U372" s="19"/>
      <c r="V372" s="19"/>
      <c r="W372" s="19"/>
      <c r="X372" s="19"/>
      <c r="Y372" s="54"/>
      <c r="Z372" s="54"/>
      <c r="AA372" s="54"/>
      <c r="AB372" s="54"/>
      <c r="AC372" s="54"/>
      <c r="AD372" s="54"/>
      <c r="AE372" s="54"/>
      <c r="AF372" s="54"/>
      <c r="AG372" s="19"/>
    </row>
    <row r="373" spans="3:33">
      <c r="C373" s="48"/>
      <c r="D373" s="48"/>
      <c r="E373" s="19"/>
      <c r="F373" s="19"/>
      <c r="G373" s="19"/>
      <c r="H373" s="19"/>
      <c r="I373" s="19"/>
      <c r="J373" s="19"/>
      <c r="K373" s="19"/>
      <c r="L373" s="19"/>
      <c r="M373" s="19"/>
      <c r="N373" s="19"/>
      <c r="O373" s="19"/>
      <c r="P373" s="19"/>
      <c r="Q373" s="19"/>
      <c r="R373" s="19"/>
      <c r="S373" s="19"/>
      <c r="T373" s="19"/>
      <c r="U373" s="19"/>
      <c r="V373" s="19"/>
      <c r="W373" s="19"/>
      <c r="X373" s="19"/>
      <c r="Y373" s="54"/>
      <c r="Z373" s="54"/>
      <c r="AA373" s="54"/>
      <c r="AB373" s="54"/>
      <c r="AC373" s="54"/>
      <c r="AD373" s="54"/>
      <c r="AE373" s="54"/>
      <c r="AF373" s="54"/>
      <c r="AG373" s="19"/>
    </row>
    <row r="374" spans="3:33">
      <c r="C374" s="48"/>
      <c r="D374" s="48"/>
      <c r="E374" s="19"/>
      <c r="F374" s="19"/>
      <c r="G374" s="19"/>
      <c r="H374" s="19"/>
      <c r="I374" s="19"/>
      <c r="J374" s="19"/>
      <c r="K374" s="19"/>
      <c r="L374" s="19"/>
      <c r="M374" s="19"/>
      <c r="N374" s="19"/>
      <c r="O374" s="19"/>
      <c r="P374" s="19"/>
      <c r="Q374" s="19"/>
      <c r="R374" s="19"/>
      <c r="S374" s="19"/>
      <c r="T374" s="19"/>
      <c r="U374" s="19"/>
      <c r="V374" s="19"/>
      <c r="W374" s="19"/>
      <c r="X374" s="19"/>
      <c r="Y374" s="54"/>
      <c r="Z374" s="54"/>
      <c r="AA374" s="54"/>
      <c r="AB374" s="54"/>
      <c r="AC374" s="54"/>
      <c r="AD374" s="54"/>
      <c r="AE374" s="54"/>
      <c r="AF374" s="54"/>
      <c r="AG374" s="19"/>
    </row>
    <row r="375" spans="3:33">
      <c r="C375" s="48"/>
      <c r="D375" s="48"/>
      <c r="E375" s="19"/>
      <c r="F375" s="19"/>
      <c r="G375" s="19"/>
      <c r="H375" s="19"/>
      <c r="I375" s="19"/>
      <c r="J375" s="19"/>
      <c r="K375" s="19"/>
      <c r="L375" s="19"/>
      <c r="M375" s="19"/>
      <c r="N375" s="19"/>
      <c r="O375" s="19"/>
      <c r="P375" s="19"/>
      <c r="Q375" s="19"/>
      <c r="R375" s="19"/>
      <c r="S375" s="19"/>
      <c r="T375" s="19"/>
      <c r="U375" s="19"/>
      <c r="V375" s="19"/>
      <c r="W375" s="19"/>
      <c r="X375" s="19"/>
      <c r="Y375" s="54"/>
      <c r="Z375" s="54"/>
      <c r="AA375" s="54"/>
      <c r="AB375" s="54"/>
      <c r="AC375" s="54"/>
      <c r="AD375" s="54"/>
      <c r="AE375" s="54"/>
      <c r="AF375" s="54"/>
      <c r="AG375" s="19"/>
    </row>
    <row r="376" spans="3:33">
      <c r="C376" s="48"/>
      <c r="D376" s="48"/>
      <c r="E376" s="19"/>
      <c r="F376" s="19"/>
      <c r="G376" s="19"/>
      <c r="H376" s="19"/>
      <c r="I376" s="19"/>
      <c r="J376" s="19"/>
      <c r="K376" s="19"/>
      <c r="L376" s="19"/>
      <c r="M376" s="19"/>
      <c r="N376" s="19"/>
      <c r="O376" s="19"/>
      <c r="P376" s="19"/>
      <c r="Q376" s="19"/>
      <c r="R376" s="19"/>
      <c r="S376" s="19"/>
      <c r="T376" s="19"/>
      <c r="U376" s="19"/>
      <c r="V376" s="19"/>
      <c r="W376" s="19"/>
      <c r="X376" s="19"/>
      <c r="Y376" s="54"/>
      <c r="Z376" s="54"/>
      <c r="AA376" s="54"/>
      <c r="AB376" s="54"/>
      <c r="AC376" s="54"/>
      <c r="AD376" s="54"/>
      <c r="AE376" s="54"/>
      <c r="AF376" s="54"/>
      <c r="AG376" s="19"/>
    </row>
    <row r="377" spans="3:33">
      <c r="C377" s="48"/>
      <c r="D377" s="48"/>
      <c r="E377" s="19"/>
      <c r="F377" s="19"/>
      <c r="G377" s="19"/>
      <c r="H377" s="19"/>
      <c r="I377" s="19"/>
      <c r="J377" s="19"/>
      <c r="K377" s="19"/>
      <c r="L377" s="19"/>
      <c r="M377" s="19"/>
      <c r="N377" s="19"/>
      <c r="O377" s="19"/>
      <c r="P377" s="19"/>
      <c r="Q377" s="19"/>
      <c r="R377" s="19"/>
      <c r="S377" s="19"/>
      <c r="T377" s="19"/>
      <c r="U377" s="19"/>
      <c r="V377" s="19"/>
      <c r="W377" s="19"/>
      <c r="X377" s="19"/>
      <c r="Y377" s="54"/>
      <c r="Z377" s="54"/>
      <c r="AA377" s="54"/>
      <c r="AB377" s="54"/>
      <c r="AC377" s="54"/>
      <c r="AD377" s="54"/>
      <c r="AE377" s="54"/>
      <c r="AF377" s="54"/>
      <c r="AG377" s="19"/>
    </row>
    <row r="378" spans="3:33">
      <c r="C378" s="48"/>
      <c r="D378" s="48"/>
      <c r="E378" s="19"/>
      <c r="F378" s="19"/>
      <c r="G378" s="19"/>
      <c r="H378" s="19"/>
      <c r="I378" s="19"/>
      <c r="J378" s="19"/>
      <c r="K378" s="19"/>
      <c r="L378" s="19"/>
      <c r="M378" s="19"/>
      <c r="N378" s="19"/>
      <c r="O378" s="19"/>
      <c r="P378" s="19"/>
      <c r="Q378" s="19"/>
      <c r="R378" s="19"/>
      <c r="S378" s="19"/>
      <c r="T378" s="19"/>
      <c r="U378" s="19"/>
      <c r="V378" s="19"/>
      <c r="W378" s="19"/>
      <c r="X378" s="19"/>
      <c r="Y378" s="54"/>
      <c r="Z378" s="54"/>
      <c r="AA378" s="54"/>
      <c r="AB378" s="54"/>
      <c r="AC378" s="54"/>
      <c r="AD378" s="54"/>
      <c r="AE378" s="54"/>
      <c r="AF378" s="54"/>
      <c r="AG378" s="19"/>
    </row>
    <row r="379" spans="3:33">
      <c r="C379" s="48"/>
      <c r="D379" s="48"/>
      <c r="E379" s="19"/>
      <c r="F379" s="19"/>
      <c r="G379" s="19"/>
      <c r="H379" s="19"/>
      <c r="I379" s="19"/>
      <c r="J379" s="19"/>
      <c r="K379" s="19"/>
      <c r="L379" s="19"/>
      <c r="M379" s="19"/>
      <c r="N379" s="19"/>
      <c r="O379" s="19"/>
      <c r="P379" s="19"/>
      <c r="Q379" s="19"/>
      <c r="R379" s="19"/>
      <c r="S379" s="19"/>
      <c r="T379" s="19"/>
      <c r="U379" s="19"/>
      <c r="V379" s="19"/>
      <c r="W379" s="19"/>
      <c r="X379" s="19"/>
      <c r="Y379" s="54"/>
      <c r="Z379" s="54"/>
      <c r="AA379" s="54"/>
      <c r="AB379" s="54"/>
      <c r="AC379" s="54"/>
      <c r="AD379" s="54"/>
      <c r="AE379" s="54"/>
      <c r="AF379" s="54"/>
      <c r="AG379" s="19"/>
    </row>
    <row r="380" spans="3:33">
      <c r="C380" s="48"/>
      <c r="D380" s="48"/>
      <c r="E380" s="19"/>
      <c r="F380" s="19"/>
      <c r="G380" s="19"/>
      <c r="H380" s="19"/>
      <c r="I380" s="19"/>
      <c r="J380" s="19"/>
      <c r="K380" s="19"/>
      <c r="L380" s="19"/>
      <c r="M380" s="19"/>
      <c r="N380" s="19"/>
      <c r="O380" s="19"/>
      <c r="P380" s="19"/>
      <c r="Q380" s="19"/>
      <c r="R380" s="19"/>
      <c r="S380" s="19"/>
      <c r="T380" s="19"/>
      <c r="U380" s="19"/>
      <c r="V380" s="19"/>
      <c r="W380" s="19"/>
      <c r="X380" s="19"/>
      <c r="Y380" s="54"/>
      <c r="Z380" s="54"/>
      <c r="AA380" s="54"/>
      <c r="AB380" s="54"/>
      <c r="AC380" s="54"/>
      <c r="AD380" s="54"/>
      <c r="AE380" s="54"/>
      <c r="AF380" s="54"/>
      <c r="AG380" s="19"/>
    </row>
    <row r="381" spans="3:33">
      <c r="C381" s="48"/>
      <c r="D381" s="48"/>
      <c r="E381" s="19"/>
      <c r="F381" s="19"/>
      <c r="G381" s="19"/>
      <c r="H381" s="19"/>
      <c r="I381" s="19"/>
      <c r="J381" s="19"/>
      <c r="K381" s="19"/>
      <c r="L381" s="19"/>
      <c r="M381" s="19"/>
      <c r="N381" s="19"/>
      <c r="O381" s="19"/>
      <c r="P381" s="19"/>
      <c r="Q381" s="19"/>
      <c r="R381" s="19"/>
      <c r="S381" s="19"/>
      <c r="T381" s="19"/>
      <c r="U381" s="19"/>
      <c r="V381" s="19"/>
      <c r="W381" s="19"/>
      <c r="X381" s="19"/>
      <c r="Y381" s="54"/>
      <c r="Z381" s="54"/>
      <c r="AA381" s="54"/>
      <c r="AB381" s="54"/>
      <c r="AC381" s="54"/>
      <c r="AD381" s="54"/>
      <c r="AE381" s="54"/>
      <c r="AF381" s="54"/>
      <c r="AG381" s="19"/>
    </row>
    <row r="382" spans="3:33">
      <c r="C382" s="48"/>
      <c r="D382" s="48"/>
      <c r="E382" s="19"/>
      <c r="F382" s="19"/>
      <c r="G382" s="19"/>
      <c r="H382" s="19"/>
      <c r="I382" s="19"/>
      <c r="J382" s="19"/>
      <c r="K382" s="19"/>
      <c r="L382" s="19"/>
      <c r="M382" s="19"/>
      <c r="N382" s="19"/>
      <c r="O382" s="19"/>
      <c r="P382" s="19"/>
      <c r="Q382" s="19"/>
      <c r="R382" s="19"/>
      <c r="S382" s="19"/>
      <c r="T382" s="19"/>
      <c r="U382" s="19"/>
      <c r="V382" s="19"/>
      <c r="W382" s="19"/>
      <c r="X382" s="19"/>
      <c r="Y382" s="54"/>
      <c r="Z382" s="54"/>
      <c r="AA382" s="54"/>
      <c r="AB382" s="54"/>
      <c r="AC382" s="54"/>
      <c r="AD382" s="54"/>
      <c r="AE382" s="54"/>
      <c r="AF382" s="54"/>
      <c r="AG382" s="19"/>
    </row>
    <row r="383" spans="3:33">
      <c r="C383" s="48"/>
      <c r="D383" s="48"/>
      <c r="E383" s="19"/>
      <c r="F383" s="19"/>
      <c r="G383" s="19"/>
      <c r="H383" s="19"/>
      <c r="I383" s="19"/>
      <c r="J383" s="19"/>
      <c r="K383" s="19"/>
      <c r="L383" s="19"/>
      <c r="M383" s="19"/>
      <c r="N383" s="19"/>
      <c r="O383" s="19"/>
      <c r="P383" s="19"/>
      <c r="Q383" s="19"/>
      <c r="R383" s="19"/>
      <c r="S383" s="19"/>
      <c r="T383" s="19"/>
      <c r="U383" s="19"/>
      <c r="V383" s="19"/>
      <c r="W383" s="19"/>
      <c r="X383" s="19"/>
      <c r="Y383" s="54"/>
      <c r="Z383" s="54"/>
      <c r="AA383" s="54"/>
      <c r="AB383" s="54"/>
      <c r="AC383" s="54"/>
      <c r="AD383" s="54"/>
      <c r="AE383" s="54"/>
      <c r="AF383" s="54"/>
      <c r="AG383" s="19"/>
    </row>
    <row r="384" spans="3:33">
      <c r="C384" s="48"/>
      <c r="D384" s="48"/>
      <c r="E384" s="19"/>
      <c r="F384" s="19"/>
      <c r="G384" s="19"/>
      <c r="H384" s="19"/>
      <c r="I384" s="19"/>
      <c r="J384" s="19"/>
      <c r="K384" s="19"/>
      <c r="L384" s="19"/>
      <c r="M384" s="19"/>
      <c r="N384" s="19"/>
      <c r="O384" s="19"/>
      <c r="P384" s="19"/>
      <c r="Q384" s="19"/>
      <c r="R384" s="19"/>
      <c r="S384" s="19"/>
      <c r="T384" s="19"/>
      <c r="U384" s="19"/>
      <c r="V384" s="19"/>
      <c r="W384" s="19"/>
      <c r="X384" s="19"/>
      <c r="Y384" s="54"/>
      <c r="Z384" s="54"/>
      <c r="AA384" s="54"/>
      <c r="AB384" s="54"/>
      <c r="AC384" s="54"/>
      <c r="AD384" s="54"/>
      <c r="AE384" s="54"/>
      <c r="AF384" s="54"/>
      <c r="AG384" s="19"/>
    </row>
    <row r="385" spans="3:33">
      <c r="C385" s="48"/>
      <c r="D385" s="48"/>
      <c r="E385" s="19"/>
      <c r="F385" s="19"/>
      <c r="G385" s="19"/>
      <c r="H385" s="19"/>
      <c r="I385" s="19"/>
      <c r="J385" s="19"/>
      <c r="K385" s="19"/>
      <c r="L385" s="19"/>
      <c r="M385" s="19"/>
      <c r="N385" s="19"/>
      <c r="O385" s="19"/>
      <c r="P385" s="19"/>
      <c r="Q385" s="19"/>
      <c r="R385" s="19"/>
      <c r="S385" s="19"/>
      <c r="T385" s="19"/>
      <c r="U385" s="19"/>
      <c r="V385" s="19"/>
      <c r="W385" s="19"/>
      <c r="X385" s="19"/>
      <c r="Y385" s="54"/>
      <c r="Z385" s="54"/>
      <c r="AA385" s="54"/>
      <c r="AB385" s="54"/>
      <c r="AC385" s="54"/>
      <c r="AD385" s="54"/>
      <c r="AE385" s="54"/>
      <c r="AF385" s="54"/>
      <c r="AG385" s="19"/>
    </row>
    <row r="386" spans="3:33">
      <c r="C386" s="48"/>
      <c r="D386" s="48"/>
      <c r="E386" s="19"/>
      <c r="F386" s="19"/>
      <c r="G386" s="19"/>
      <c r="H386" s="19"/>
      <c r="I386" s="19"/>
      <c r="J386" s="19"/>
      <c r="K386" s="19"/>
      <c r="L386" s="19"/>
      <c r="M386" s="19"/>
      <c r="N386" s="19"/>
      <c r="O386" s="19"/>
      <c r="P386" s="19"/>
      <c r="Q386" s="19"/>
      <c r="R386" s="19"/>
      <c r="S386" s="19"/>
      <c r="T386" s="19"/>
      <c r="U386" s="19"/>
      <c r="V386" s="19"/>
      <c r="W386" s="19"/>
      <c r="X386" s="19"/>
      <c r="Y386" s="54"/>
      <c r="Z386" s="54"/>
      <c r="AA386" s="54"/>
      <c r="AB386" s="54"/>
      <c r="AC386" s="54"/>
      <c r="AD386" s="54"/>
      <c r="AE386" s="54"/>
      <c r="AF386" s="54"/>
      <c r="AG386" s="19"/>
    </row>
    <row r="387" spans="3:33">
      <c r="C387" s="48"/>
      <c r="D387" s="48"/>
      <c r="E387" s="19"/>
      <c r="F387" s="19"/>
      <c r="G387" s="19"/>
      <c r="H387" s="19"/>
      <c r="I387" s="19"/>
      <c r="J387" s="19"/>
      <c r="K387" s="19"/>
      <c r="L387" s="19"/>
      <c r="M387" s="19"/>
      <c r="N387" s="19"/>
      <c r="O387" s="19"/>
      <c r="P387" s="19"/>
      <c r="Q387" s="19"/>
      <c r="R387" s="19"/>
      <c r="S387" s="19"/>
      <c r="T387" s="19"/>
      <c r="U387" s="19"/>
      <c r="V387" s="19"/>
      <c r="W387" s="19"/>
      <c r="X387" s="19"/>
      <c r="Y387" s="54"/>
      <c r="Z387" s="54"/>
      <c r="AA387" s="54"/>
      <c r="AB387" s="54"/>
      <c r="AC387" s="54"/>
      <c r="AD387" s="54"/>
      <c r="AE387" s="54"/>
      <c r="AF387" s="54"/>
      <c r="AG387" s="19"/>
    </row>
    <row r="388" spans="3:33">
      <c r="C388" s="48"/>
      <c r="D388" s="48"/>
      <c r="E388" s="19"/>
      <c r="F388" s="19"/>
      <c r="G388" s="19"/>
      <c r="H388" s="19"/>
      <c r="I388" s="19"/>
      <c r="J388" s="19"/>
      <c r="K388" s="19"/>
      <c r="L388" s="19"/>
      <c r="M388" s="19"/>
      <c r="N388" s="19"/>
      <c r="O388" s="19"/>
      <c r="P388" s="19"/>
      <c r="Q388" s="19"/>
      <c r="R388" s="19"/>
      <c r="S388" s="19"/>
      <c r="T388" s="19"/>
      <c r="U388" s="19"/>
      <c r="V388" s="19"/>
      <c r="W388" s="19"/>
      <c r="X388" s="19"/>
      <c r="Y388" s="54"/>
      <c r="Z388" s="54"/>
      <c r="AA388" s="54"/>
      <c r="AB388" s="54"/>
      <c r="AC388" s="54"/>
      <c r="AD388" s="54"/>
      <c r="AE388" s="54"/>
      <c r="AF388" s="54"/>
      <c r="AG388" s="19"/>
    </row>
    <row r="389" spans="3:33">
      <c r="C389" s="48"/>
      <c r="D389" s="48"/>
      <c r="E389" s="19"/>
      <c r="F389" s="19"/>
      <c r="G389" s="19"/>
      <c r="H389" s="19"/>
      <c r="I389" s="19"/>
      <c r="J389" s="19"/>
      <c r="K389" s="19"/>
      <c r="L389" s="19"/>
      <c r="M389" s="19"/>
      <c r="N389" s="19"/>
      <c r="O389" s="19"/>
      <c r="P389" s="19"/>
      <c r="Q389" s="19"/>
      <c r="R389" s="19"/>
      <c r="S389" s="19"/>
      <c r="T389" s="19"/>
      <c r="U389" s="19"/>
      <c r="V389" s="19"/>
      <c r="W389" s="19"/>
      <c r="X389" s="19"/>
      <c r="Y389" s="54"/>
      <c r="Z389" s="54"/>
      <c r="AA389" s="54"/>
      <c r="AB389" s="54"/>
      <c r="AC389" s="54"/>
      <c r="AD389" s="54"/>
      <c r="AE389" s="54"/>
      <c r="AF389" s="54"/>
      <c r="AG389" s="19"/>
    </row>
    <row r="390" spans="3:33">
      <c r="C390" s="48"/>
      <c r="D390" s="48"/>
      <c r="E390" s="19"/>
      <c r="F390" s="19"/>
      <c r="G390" s="19"/>
      <c r="H390" s="19"/>
      <c r="I390" s="19"/>
      <c r="J390" s="19"/>
      <c r="K390" s="19"/>
      <c r="L390" s="19"/>
      <c r="M390" s="19"/>
      <c r="N390" s="19"/>
      <c r="O390" s="19"/>
      <c r="P390" s="19"/>
      <c r="Q390" s="19"/>
      <c r="R390" s="19"/>
      <c r="S390" s="19"/>
      <c r="T390" s="19"/>
      <c r="U390" s="19"/>
      <c r="V390" s="19"/>
      <c r="W390" s="19"/>
      <c r="X390" s="19"/>
      <c r="Y390" s="54"/>
      <c r="Z390" s="54"/>
      <c r="AA390" s="54"/>
      <c r="AB390" s="54"/>
      <c r="AC390" s="54"/>
      <c r="AD390" s="54"/>
      <c r="AE390" s="54"/>
      <c r="AF390" s="54"/>
      <c r="AG390" s="19"/>
    </row>
    <row r="391" spans="3:33">
      <c r="C391" s="48"/>
      <c r="D391" s="48"/>
      <c r="E391" s="19"/>
      <c r="F391" s="19"/>
      <c r="G391" s="19"/>
      <c r="H391" s="19"/>
      <c r="I391" s="19"/>
      <c r="J391" s="19"/>
      <c r="K391" s="19"/>
      <c r="L391" s="19"/>
      <c r="M391" s="19"/>
      <c r="N391" s="19"/>
      <c r="O391" s="19"/>
      <c r="P391" s="19"/>
      <c r="Q391" s="19"/>
      <c r="R391" s="19"/>
      <c r="S391" s="19"/>
      <c r="T391" s="19"/>
      <c r="U391" s="19"/>
      <c r="V391" s="19"/>
      <c r="W391" s="19"/>
      <c r="X391" s="19"/>
      <c r="Y391" s="54"/>
      <c r="Z391" s="54"/>
      <c r="AA391" s="54"/>
      <c r="AB391" s="54"/>
      <c r="AC391" s="54"/>
      <c r="AD391" s="54"/>
      <c r="AE391" s="54"/>
      <c r="AF391" s="54"/>
      <c r="AG391" s="19"/>
    </row>
    <row r="392" spans="3:33">
      <c r="C392" s="48"/>
      <c r="D392" s="48"/>
      <c r="E392" s="19"/>
      <c r="F392" s="19"/>
      <c r="G392" s="19"/>
      <c r="H392" s="19"/>
      <c r="I392" s="19"/>
      <c r="J392" s="19"/>
      <c r="K392" s="19"/>
      <c r="L392" s="19"/>
      <c r="M392" s="19"/>
      <c r="N392" s="19"/>
      <c r="O392" s="19"/>
      <c r="P392" s="19"/>
      <c r="Q392" s="19"/>
      <c r="R392" s="19"/>
      <c r="S392" s="19"/>
      <c r="T392" s="19"/>
      <c r="U392" s="19"/>
      <c r="V392" s="19"/>
      <c r="W392" s="19"/>
      <c r="X392" s="19"/>
      <c r="Y392" s="54"/>
      <c r="Z392" s="54"/>
      <c r="AA392" s="54"/>
      <c r="AB392" s="54"/>
      <c r="AC392" s="54"/>
      <c r="AD392" s="54"/>
      <c r="AE392" s="54"/>
      <c r="AF392" s="54"/>
      <c r="AG392" s="19"/>
    </row>
    <row r="393" spans="3:33">
      <c r="C393" s="48"/>
      <c r="D393" s="48"/>
      <c r="E393" s="19"/>
      <c r="F393" s="19"/>
      <c r="G393" s="19"/>
      <c r="H393" s="19"/>
      <c r="I393" s="19"/>
      <c r="J393" s="19"/>
      <c r="K393" s="19"/>
      <c r="L393" s="19"/>
      <c r="M393" s="19"/>
      <c r="N393" s="19"/>
      <c r="O393" s="19"/>
      <c r="P393" s="19"/>
      <c r="Q393" s="19"/>
      <c r="R393" s="19"/>
      <c r="S393" s="19"/>
      <c r="T393" s="19"/>
      <c r="U393" s="19"/>
      <c r="V393" s="19"/>
      <c r="W393" s="19"/>
      <c r="X393" s="19"/>
      <c r="Y393" s="54"/>
      <c r="Z393" s="54"/>
      <c r="AA393" s="54"/>
      <c r="AB393" s="54"/>
      <c r="AC393" s="54"/>
      <c r="AD393" s="54"/>
      <c r="AE393" s="54"/>
      <c r="AF393" s="54"/>
      <c r="AG393" s="19"/>
    </row>
    <row r="394" spans="3:33">
      <c r="C394" s="48"/>
      <c r="D394" s="48"/>
      <c r="E394" s="19"/>
      <c r="F394" s="19"/>
      <c r="G394" s="19"/>
      <c r="H394" s="19"/>
      <c r="I394" s="19"/>
      <c r="J394" s="19"/>
      <c r="K394" s="19"/>
      <c r="L394" s="19"/>
      <c r="M394" s="19"/>
      <c r="N394" s="19"/>
      <c r="O394" s="19"/>
      <c r="P394" s="19"/>
      <c r="Q394" s="19"/>
      <c r="R394" s="19"/>
      <c r="S394" s="19"/>
      <c r="T394" s="19"/>
      <c r="U394" s="19"/>
      <c r="V394" s="19"/>
      <c r="W394" s="19"/>
      <c r="X394" s="19"/>
      <c r="Y394" s="54"/>
      <c r="Z394" s="54"/>
      <c r="AA394" s="54"/>
      <c r="AB394" s="54"/>
      <c r="AC394" s="54"/>
      <c r="AD394" s="54"/>
      <c r="AE394" s="54"/>
      <c r="AF394" s="54"/>
      <c r="AG394" s="19"/>
    </row>
    <row r="395" spans="3:33">
      <c r="C395" s="48"/>
      <c r="D395" s="48"/>
      <c r="E395" s="19"/>
      <c r="F395" s="19"/>
      <c r="G395" s="19"/>
      <c r="H395" s="19"/>
      <c r="I395" s="19"/>
      <c r="J395" s="19"/>
      <c r="K395" s="19"/>
      <c r="L395" s="19"/>
      <c r="M395" s="19"/>
      <c r="N395" s="19"/>
      <c r="O395" s="19"/>
      <c r="P395" s="19"/>
      <c r="Q395" s="19"/>
      <c r="R395" s="19"/>
      <c r="S395" s="19"/>
      <c r="T395" s="19"/>
      <c r="U395" s="19"/>
      <c r="V395" s="19"/>
      <c r="W395" s="19"/>
      <c r="X395" s="19"/>
      <c r="Y395" s="54"/>
      <c r="Z395" s="54"/>
      <c r="AA395" s="54"/>
      <c r="AB395" s="54"/>
      <c r="AC395" s="54"/>
      <c r="AD395" s="54"/>
      <c r="AE395" s="54"/>
      <c r="AF395" s="54"/>
      <c r="AG395" s="19"/>
    </row>
    <row r="396" spans="3:33">
      <c r="C396" s="48"/>
      <c r="D396" s="48"/>
      <c r="E396" s="19"/>
      <c r="F396" s="19"/>
      <c r="G396" s="19"/>
      <c r="H396" s="19"/>
      <c r="I396" s="19"/>
      <c r="J396" s="19"/>
      <c r="K396" s="19"/>
      <c r="L396" s="19"/>
      <c r="M396" s="19"/>
      <c r="N396" s="19"/>
      <c r="O396" s="19"/>
      <c r="P396" s="19"/>
      <c r="Q396" s="19"/>
      <c r="R396" s="19"/>
      <c r="S396" s="19"/>
      <c r="T396" s="19"/>
      <c r="U396" s="19"/>
      <c r="V396" s="19"/>
      <c r="W396" s="19"/>
      <c r="X396" s="19"/>
      <c r="Y396" s="54"/>
      <c r="Z396" s="54"/>
      <c r="AA396" s="54"/>
      <c r="AB396" s="54"/>
      <c r="AC396" s="54"/>
      <c r="AD396" s="54"/>
      <c r="AE396" s="54"/>
      <c r="AF396" s="54"/>
      <c r="AG396" s="19"/>
    </row>
    <row r="397" spans="3:33">
      <c r="C397" s="48"/>
      <c r="D397" s="48"/>
      <c r="E397" s="19"/>
      <c r="F397" s="19"/>
      <c r="G397" s="19"/>
      <c r="H397" s="19"/>
      <c r="I397" s="19"/>
      <c r="J397" s="19"/>
      <c r="K397" s="19"/>
      <c r="L397" s="19"/>
      <c r="M397" s="19"/>
      <c r="N397" s="19"/>
      <c r="O397" s="19"/>
      <c r="P397" s="19"/>
      <c r="Q397" s="19"/>
      <c r="R397" s="19"/>
      <c r="S397" s="19"/>
      <c r="T397" s="19"/>
      <c r="U397" s="19"/>
      <c r="V397" s="19"/>
      <c r="W397" s="19"/>
      <c r="X397" s="19"/>
      <c r="Y397" s="54"/>
      <c r="Z397" s="54"/>
      <c r="AA397" s="54"/>
      <c r="AB397" s="54"/>
      <c r="AC397" s="54"/>
      <c r="AD397" s="54"/>
      <c r="AE397" s="54"/>
      <c r="AF397" s="54"/>
      <c r="AG397" s="19"/>
    </row>
    <row r="398" spans="3:33">
      <c r="C398" s="48"/>
      <c r="D398" s="48"/>
      <c r="E398" s="19"/>
      <c r="F398" s="19"/>
      <c r="G398" s="19"/>
      <c r="H398" s="19"/>
      <c r="I398" s="19"/>
      <c r="J398" s="19"/>
      <c r="K398" s="19"/>
      <c r="L398" s="19"/>
      <c r="M398" s="19"/>
      <c r="N398" s="19"/>
      <c r="O398" s="19"/>
      <c r="P398" s="19"/>
      <c r="Q398" s="19"/>
      <c r="R398" s="19"/>
      <c r="S398" s="19"/>
      <c r="T398" s="19"/>
      <c r="U398" s="19"/>
      <c r="V398" s="19"/>
      <c r="W398" s="19"/>
      <c r="X398" s="19"/>
      <c r="Y398" s="54"/>
      <c r="Z398" s="54"/>
      <c r="AA398" s="54"/>
      <c r="AB398" s="54"/>
      <c r="AC398" s="54"/>
      <c r="AD398" s="54"/>
      <c r="AE398" s="54"/>
      <c r="AF398" s="54"/>
      <c r="AG398" s="19"/>
    </row>
    <row r="399" spans="3:33">
      <c r="C399" s="48"/>
      <c r="D399" s="48"/>
      <c r="E399" s="19"/>
      <c r="F399" s="19"/>
      <c r="G399" s="19"/>
      <c r="H399" s="19"/>
      <c r="I399" s="19"/>
      <c r="J399" s="19"/>
      <c r="K399" s="19"/>
      <c r="L399" s="19"/>
      <c r="M399" s="19"/>
      <c r="N399" s="19"/>
      <c r="O399" s="19"/>
      <c r="P399" s="19"/>
      <c r="Q399" s="19"/>
      <c r="R399" s="19"/>
      <c r="S399" s="19"/>
      <c r="T399" s="19"/>
      <c r="U399" s="19"/>
      <c r="V399" s="19"/>
      <c r="W399" s="19"/>
      <c r="X399" s="19"/>
      <c r="Y399" s="54"/>
      <c r="Z399" s="54"/>
      <c r="AA399" s="54"/>
      <c r="AB399" s="54"/>
      <c r="AC399" s="54"/>
      <c r="AD399" s="54"/>
      <c r="AE399" s="54"/>
      <c r="AF399" s="54"/>
      <c r="AG399" s="19"/>
    </row>
    <row r="400" spans="3:33">
      <c r="C400" s="48"/>
      <c r="D400" s="48"/>
      <c r="E400" s="19"/>
      <c r="F400" s="19"/>
      <c r="G400" s="19"/>
      <c r="H400" s="19"/>
      <c r="I400" s="19"/>
      <c r="J400" s="19"/>
      <c r="K400" s="19"/>
      <c r="L400" s="19"/>
      <c r="M400" s="19"/>
      <c r="N400" s="19"/>
      <c r="O400" s="19"/>
      <c r="P400" s="19"/>
      <c r="Q400" s="19"/>
      <c r="R400" s="19"/>
      <c r="S400" s="19"/>
      <c r="T400" s="19"/>
      <c r="U400" s="19"/>
      <c r="V400" s="19"/>
      <c r="W400" s="19"/>
      <c r="X400" s="19"/>
      <c r="Y400" s="54"/>
      <c r="Z400" s="54"/>
      <c r="AA400" s="54"/>
      <c r="AB400" s="54"/>
      <c r="AC400" s="54"/>
      <c r="AD400" s="54"/>
      <c r="AE400" s="54"/>
      <c r="AF400" s="54"/>
      <c r="AG400" s="19"/>
    </row>
    <row r="401" spans="3:33">
      <c r="C401" s="48"/>
      <c r="D401" s="48"/>
      <c r="E401" s="19"/>
      <c r="F401" s="19"/>
      <c r="G401" s="19"/>
      <c r="H401" s="19"/>
      <c r="I401" s="19"/>
      <c r="J401" s="19"/>
      <c r="K401" s="19"/>
      <c r="L401" s="19"/>
      <c r="M401" s="19"/>
      <c r="N401" s="19"/>
      <c r="O401" s="19"/>
      <c r="P401" s="19"/>
      <c r="Q401" s="19"/>
      <c r="R401" s="19"/>
      <c r="S401" s="19"/>
      <c r="T401" s="19"/>
      <c r="U401" s="19"/>
      <c r="V401" s="19"/>
      <c r="W401" s="19"/>
      <c r="X401" s="19"/>
      <c r="Y401" s="54"/>
      <c r="Z401" s="54"/>
      <c r="AA401" s="54"/>
      <c r="AB401" s="54"/>
      <c r="AC401" s="54"/>
      <c r="AD401" s="54"/>
      <c r="AE401" s="54"/>
      <c r="AF401" s="54"/>
      <c r="AG401" s="19"/>
    </row>
    <row r="402" spans="3:33">
      <c r="C402" s="48"/>
      <c r="D402" s="48"/>
      <c r="E402" s="19"/>
      <c r="F402" s="19"/>
      <c r="G402" s="19"/>
      <c r="H402" s="19"/>
      <c r="I402" s="19"/>
      <c r="J402" s="19"/>
      <c r="K402" s="19"/>
      <c r="L402" s="19"/>
      <c r="M402" s="19"/>
      <c r="N402" s="19"/>
      <c r="O402" s="19"/>
      <c r="P402" s="19"/>
      <c r="Q402" s="19"/>
      <c r="R402" s="19"/>
      <c r="S402" s="19"/>
      <c r="T402" s="19"/>
      <c r="U402" s="19"/>
      <c r="V402" s="19"/>
      <c r="W402" s="19"/>
      <c r="X402" s="19"/>
      <c r="Y402" s="54"/>
      <c r="Z402" s="54"/>
      <c r="AA402" s="54"/>
      <c r="AB402" s="54"/>
      <c r="AC402" s="54"/>
      <c r="AD402" s="54"/>
      <c r="AE402" s="54"/>
      <c r="AF402" s="54"/>
      <c r="AG402" s="19"/>
    </row>
    <row r="403" spans="3:33">
      <c r="C403" s="48"/>
      <c r="D403" s="48"/>
      <c r="E403" s="19"/>
      <c r="F403" s="19"/>
      <c r="G403" s="19"/>
      <c r="H403" s="19"/>
      <c r="I403" s="19"/>
      <c r="J403" s="19"/>
      <c r="K403" s="19"/>
      <c r="L403" s="19"/>
      <c r="M403" s="19"/>
      <c r="N403" s="19"/>
      <c r="O403" s="19"/>
      <c r="P403" s="19"/>
      <c r="Q403" s="19"/>
      <c r="R403" s="19"/>
      <c r="S403" s="19"/>
      <c r="T403" s="19"/>
      <c r="U403" s="19"/>
      <c r="V403" s="19"/>
      <c r="W403" s="19"/>
      <c r="X403" s="19"/>
      <c r="Y403" s="54"/>
      <c r="Z403" s="54"/>
      <c r="AA403" s="54"/>
      <c r="AB403" s="54"/>
      <c r="AC403" s="54"/>
      <c r="AD403" s="54"/>
      <c r="AE403" s="54"/>
      <c r="AF403" s="54"/>
      <c r="AG403" s="19"/>
    </row>
    <row r="404" spans="3:33">
      <c r="C404" s="48"/>
      <c r="D404" s="48"/>
      <c r="E404" s="19"/>
      <c r="F404" s="19"/>
      <c r="G404" s="19"/>
      <c r="H404" s="19"/>
      <c r="I404" s="19"/>
      <c r="J404" s="19"/>
      <c r="K404" s="19"/>
      <c r="L404" s="19"/>
      <c r="M404" s="19"/>
      <c r="N404" s="19"/>
      <c r="O404" s="19"/>
      <c r="P404" s="19"/>
      <c r="Q404" s="19"/>
      <c r="R404" s="19"/>
      <c r="S404" s="19"/>
      <c r="T404" s="19"/>
      <c r="U404" s="19"/>
      <c r="V404" s="19"/>
      <c r="W404" s="19"/>
      <c r="X404" s="19"/>
      <c r="Y404" s="54"/>
      <c r="Z404" s="54"/>
      <c r="AA404" s="54"/>
      <c r="AB404" s="54"/>
      <c r="AC404" s="54"/>
      <c r="AD404" s="54"/>
      <c r="AE404" s="54"/>
      <c r="AF404" s="54"/>
      <c r="AG404" s="19"/>
    </row>
    <row r="405" spans="3:33">
      <c r="C405" s="48"/>
      <c r="D405" s="48"/>
      <c r="E405" s="19"/>
      <c r="F405" s="19"/>
      <c r="G405" s="19"/>
      <c r="H405" s="19"/>
      <c r="I405" s="19"/>
      <c r="J405" s="19"/>
      <c r="K405" s="19"/>
      <c r="L405" s="19"/>
      <c r="M405" s="19"/>
      <c r="N405" s="19"/>
      <c r="O405" s="19"/>
      <c r="P405" s="19"/>
      <c r="Q405" s="19"/>
      <c r="R405" s="19"/>
      <c r="S405" s="19"/>
      <c r="T405" s="19"/>
      <c r="U405" s="19"/>
      <c r="V405" s="19"/>
      <c r="W405" s="19"/>
      <c r="X405" s="19"/>
      <c r="Y405" s="54"/>
      <c r="Z405" s="54"/>
      <c r="AA405" s="54"/>
      <c r="AB405" s="54"/>
      <c r="AC405" s="54"/>
      <c r="AD405" s="54"/>
      <c r="AE405" s="54"/>
      <c r="AF405" s="54"/>
      <c r="AG405" s="19"/>
    </row>
    <row r="406" spans="3:33">
      <c r="C406" s="48"/>
      <c r="D406" s="48"/>
      <c r="E406" s="19"/>
      <c r="F406" s="19"/>
      <c r="G406" s="19"/>
      <c r="H406" s="19"/>
      <c r="I406" s="19"/>
      <c r="J406" s="19"/>
      <c r="K406" s="19"/>
      <c r="L406" s="19"/>
      <c r="M406" s="19"/>
      <c r="N406" s="19"/>
      <c r="O406" s="19"/>
      <c r="P406" s="19"/>
      <c r="Q406" s="19"/>
      <c r="R406" s="19"/>
      <c r="S406" s="19"/>
      <c r="T406" s="19"/>
      <c r="U406" s="19"/>
      <c r="V406" s="19"/>
      <c r="W406" s="19"/>
      <c r="X406" s="19"/>
      <c r="Y406" s="54"/>
      <c r="Z406" s="54"/>
      <c r="AA406" s="54"/>
      <c r="AB406" s="54"/>
      <c r="AC406" s="54"/>
      <c r="AD406" s="54"/>
      <c r="AE406" s="54"/>
      <c r="AF406" s="54"/>
      <c r="AG406" s="19"/>
    </row>
    <row r="407" spans="3:33">
      <c r="C407" s="48"/>
      <c r="D407" s="48"/>
      <c r="E407" s="19"/>
      <c r="F407" s="19"/>
      <c r="G407" s="19"/>
      <c r="H407" s="19"/>
      <c r="I407" s="19"/>
      <c r="J407" s="19"/>
      <c r="K407" s="19"/>
      <c r="L407" s="19"/>
      <c r="M407" s="19"/>
      <c r="N407" s="19"/>
      <c r="O407" s="19"/>
      <c r="P407" s="19"/>
      <c r="Q407" s="19"/>
      <c r="R407" s="19"/>
      <c r="S407" s="19"/>
      <c r="T407" s="19"/>
      <c r="U407" s="19"/>
      <c r="V407" s="19"/>
      <c r="W407" s="19"/>
      <c r="X407" s="19"/>
      <c r="Y407" s="54"/>
      <c r="Z407" s="54"/>
      <c r="AA407" s="54"/>
      <c r="AB407" s="54"/>
      <c r="AC407" s="54"/>
      <c r="AD407" s="54"/>
      <c r="AE407" s="54"/>
      <c r="AF407" s="54"/>
      <c r="AG407" s="19"/>
    </row>
    <row r="408" spans="3:33">
      <c r="C408" s="48"/>
      <c r="D408" s="48"/>
      <c r="E408" s="19"/>
      <c r="F408" s="19"/>
      <c r="G408" s="19"/>
      <c r="H408" s="19"/>
      <c r="I408" s="19"/>
      <c r="J408" s="19"/>
      <c r="K408" s="19"/>
      <c r="L408" s="19"/>
      <c r="M408" s="19"/>
      <c r="N408" s="19"/>
      <c r="O408" s="19"/>
      <c r="P408" s="19"/>
      <c r="Q408" s="19"/>
      <c r="R408" s="19"/>
      <c r="S408" s="19"/>
      <c r="T408" s="19"/>
      <c r="U408" s="19"/>
      <c r="V408" s="19"/>
      <c r="W408" s="19"/>
      <c r="X408" s="19"/>
      <c r="Y408" s="54"/>
      <c r="Z408" s="54"/>
      <c r="AA408" s="54"/>
      <c r="AB408" s="54"/>
      <c r="AC408" s="54"/>
      <c r="AD408" s="54"/>
      <c r="AE408" s="54"/>
      <c r="AF408" s="54"/>
      <c r="AG408" s="19"/>
    </row>
    <row r="409" spans="3:33">
      <c r="C409" s="48"/>
      <c r="D409" s="48"/>
      <c r="E409" s="19"/>
      <c r="F409" s="19"/>
      <c r="G409" s="19"/>
      <c r="H409" s="19"/>
      <c r="I409" s="19"/>
      <c r="J409" s="19"/>
      <c r="K409" s="19"/>
      <c r="L409" s="19"/>
      <c r="M409" s="19"/>
      <c r="N409" s="19"/>
      <c r="O409" s="19"/>
      <c r="P409" s="19"/>
      <c r="Q409" s="19"/>
      <c r="R409" s="19"/>
      <c r="S409" s="19"/>
      <c r="T409" s="19"/>
      <c r="U409" s="19"/>
      <c r="V409" s="19"/>
      <c r="W409" s="19"/>
      <c r="X409" s="19"/>
      <c r="Y409" s="54"/>
      <c r="Z409" s="54"/>
      <c r="AA409" s="54"/>
      <c r="AB409" s="54"/>
      <c r="AC409" s="54"/>
      <c r="AD409" s="54"/>
      <c r="AE409" s="54"/>
      <c r="AF409" s="54"/>
      <c r="AG409" s="19"/>
    </row>
    <row r="410" spans="3:33">
      <c r="C410" s="48"/>
      <c r="D410" s="48"/>
      <c r="E410" s="19"/>
      <c r="F410" s="19"/>
      <c r="G410" s="19"/>
      <c r="H410" s="19"/>
      <c r="I410" s="19"/>
      <c r="J410" s="19"/>
      <c r="K410" s="19"/>
      <c r="L410" s="19"/>
      <c r="M410" s="19"/>
      <c r="N410" s="19"/>
      <c r="O410" s="19"/>
      <c r="P410" s="19"/>
      <c r="Q410" s="19"/>
      <c r="R410" s="19"/>
      <c r="S410" s="19"/>
      <c r="T410" s="19"/>
      <c r="U410" s="19"/>
      <c r="V410" s="19"/>
      <c r="W410" s="19"/>
      <c r="X410" s="19"/>
      <c r="Y410" s="54"/>
      <c r="Z410" s="54"/>
      <c r="AA410" s="54"/>
      <c r="AB410" s="54"/>
      <c r="AC410" s="54"/>
      <c r="AD410" s="54"/>
      <c r="AE410" s="54"/>
      <c r="AF410" s="54"/>
      <c r="AG410" s="19"/>
    </row>
    <row r="411" spans="3:33">
      <c r="C411" s="48"/>
      <c r="D411" s="48"/>
      <c r="E411" s="19"/>
      <c r="F411" s="19"/>
      <c r="G411" s="19"/>
      <c r="H411" s="19"/>
      <c r="I411" s="19"/>
      <c r="J411" s="19"/>
      <c r="K411" s="19"/>
      <c r="L411" s="19"/>
      <c r="M411" s="19"/>
      <c r="N411" s="19"/>
      <c r="O411" s="19"/>
      <c r="P411" s="19"/>
      <c r="Q411" s="19"/>
      <c r="R411" s="19"/>
      <c r="S411" s="19"/>
      <c r="T411" s="19"/>
      <c r="U411" s="19"/>
      <c r="V411" s="19"/>
      <c r="W411" s="19"/>
      <c r="X411" s="19"/>
      <c r="Y411" s="54"/>
      <c r="Z411" s="54"/>
      <c r="AA411" s="54"/>
      <c r="AB411" s="54"/>
      <c r="AC411" s="54"/>
      <c r="AD411" s="54"/>
      <c r="AE411" s="54"/>
      <c r="AF411" s="54"/>
      <c r="AG411" s="19"/>
    </row>
    <row r="412" spans="3:33">
      <c r="C412" s="48"/>
      <c r="D412" s="48"/>
      <c r="E412" s="19"/>
      <c r="F412" s="19"/>
      <c r="G412" s="19"/>
      <c r="H412" s="19"/>
      <c r="I412" s="19"/>
      <c r="J412" s="19"/>
      <c r="K412" s="19"/>
      <c r="L412" s="19"/>
      <c r="M412" s="19"/>
      <c r="N412" s="19"/>
      <c r="O412" s="19"/>
      <c r="P412" s="19"/>
      <c r="Q412" s="19"/>
      <c r="R412" s="19"/>
      <c r="S412" s="19"/>
      <c r="T412" s="19"/>
      <c r="U412" s="19"/>
      <c r="V412" s="19"/>
      <c r="W412" s="19"/>
      <c r="X412" s="19"/>
      <c r="Y412" s="54"/>
      <c r="Z412" s="54"/>
      <c r="AA412" s="54"/>
      <c r="AB412" s="54"/>
      <c r="AC412" s="54"/>
      <c r="AD412" s="54"/>
      <c r="AE412" s="54"/>
      <c r="AF412" s="54"/>
      <c r="AG412" s="19"/>
    </row>
    <row r="413" spans="3:33">
      <c r="C413" s="48"/>
      <c r="D413" s="48"/>
      <c r="E413" s="19"/>
      <c r="F413" s="19"/>
      <c r="G413" s="19"/>
      <c r="H413" s="19"/>
      <c r="I413" s="19"/>
      <c r="J413" s="19"/>
      <c r="K413" s="19"/>
      <c r="L413" s="19"/>
      <c r="M413" s="19"/>
      <c r="N413" s="19"/>
      <c r="O413" s="19"/>
      <c r="P413" s="19"/>
      <c r="Q413" s="19"/>
      <c r="R413" s="19"/>
      <c r="S413" s="19"/>
      <c r="T413" s="19"/>
      <c r="U413" s="19"/>
      <c r="V413" s="19"/>
      <c r="W413" s="19"/>
      <c r="X413" s="19"/>
      <c r="Y413" s="54"/>
      <c r="Z413" s="54"/>
      <c r="AA413" s="54"/>
      <c r="AB413" s="54"/>
      <c r="AC413" s="54"/>
      <c r="AD413" s="54"/>
      <c r="AE413" s="54"/>
      <c r="AF413" s="54"/>
      <c r="AG413" s="19"/>
    </row>
    <row r="414" spans="3:33">
      <c r="C414" s="48"/>
      <c r="D414" s="48"/>
      <c r="E414" s="19"/>
      <c r="F414" s="19"/>
      <c r="G414" s="19"/>
      <c r="H414" s="19"/>
      <c r="I414" s="19"/>
      <c r="J414" s="19"/>
      <c r="K414" s="19"/>
      <c r="L414" s="19"/>
      <c r="M414" s="19"/>
      <c r="N414" s="19"/>
      <c r="O414" s="19"/>
      <c r="P414" s="19"/>
      <c r="Q414" s="19"/>
      <c r="R414" s="19"/>
      <c r="S414" s="19"/>
      <c r="T414" s="19"/>
      <c r="U414" s="19"/>
      <c r="V414" s="19"/>
      <c r="W414" s="19"/>
      <c r="X414" s="19"/>
      <c r="Y414" s="54"/>
      <c r="Z414" s="54"/>
      <c r="AA414" s="54"/>
      <c r="AB414" s="54"/>
      <c r="AC414" s="54"/>
      <c r="AD414" s="54"/>
      <c r="AE414" s="54"/>
      <c r="AF414" s="54"/>
      <c r="AG414" s="19"/>
    </row>
    <row r="415" spans="3:33">
      <c r="C415" s="48"/>
      <c r="D415" s="48"/>
      <c r="E415" s="19"/>
      <c r="F415" s="19"/>
      <c r="G415" s="19"/>
      <c r="H415" s="19"/>
      <c r="I415" s="19"/>
      <c r="J415" s="19"/>
      <c r="K415" s="19"/>
      <c r="L415" s="19"/>
      <c r="M415" s="19"/>
      <c r="N415" s="19"/>
      <c r="O415" s="19"/>
      <c r="P415" s="19"/>
      <c r="Q415" s="19"/>
      <c r="R415" s="19"/>
      <c r="S415" s="19"/>
      <c r="T415" s="19"/>
      <c r="U415" s="19"/>
      <c r="V415" s="19"/>
      <c r="W415" s="19"/>
      <c r="X415" s="19"/>
      <c r="Y415" s="54"/>
      <c r="Z415" s="54"/>
      <c r="AA415" s="54"/>
      <c r="AB415" s="54"/>
      <c r="AC415" s="54"/>
      <c r="AD415" s="54"/>
      <c r="AE415" s="54"/>
      <c r="AF415" s="54"/>
      <c r="AG415" s="19"/>
    </row>
    <row r="416" spans="3:33">
      <c r="C416" s="48"/>
      <c r="D416" s="48"/>
      <c r="E416" s="19"/>
      <c r="F416" s="19"/>
      <c r="G416" s="19"/>
      <c r="H416" s="19"/>
      <c r="I416" s="19"/>
      <c r="J416" s="19"/>
      <c r="K416" s="19"/>
      <c r="L416" s="19"/>
      <c r="M416" s="19"/>
      <c r="N416" s="19"/>
      <c r="O416" s="19"/>
      <c r="P416" s="19"/>
      <c r="Q416" s="19"/>
      <c r="R416" s="19"/>
      <c r="S416" s="19"/>
      <c r="T416" s="19"/>
      <c r="U416" s="19"/>
      <c r="V416" s="19"/>
      <c r="W416" s="19"/>
      <c r="X416" s="19"/>
      <c r="Y416" s="54"/>
      <c r="Z416" s="54"/>
      <c r="AA416" s="54"/>
      <c r="AB416" s="54"/>
      <c r="AC416" s="54"/>
      <c r="AD416" s="54"/>
      <c r="AE416" s="54"/>
      <c r="AF416" s="54"/>
      <c r="AG416" s="19"/>
    </row>
    <row r="417" spans="3:33">
      <c r="C417" s="48"/>
      <c r="D417" s="48"/>
      <c r="E417" s="19"/>
      <c r="F417" s="19"/>
      <c r="G417" s="19"/>
      <c r="H417" s="19"/>
      <c r="I417" s="19"/>
      <c r="J417" s="19"/>
      <c r="K417" s="19"/>
      <c r="L417" s="19"/>
      <c r="M417" s="19"/>
      <c r="N417" s="19"/>
      <c r="O417" s="19"/>
      <c r="P417" s="19"/>
      <c r="Q417" s="19"/>
      <c r="R417" s="19"/>
      <c r="S417" s="19"/>
      <c r="T417" s="19"/>
      <c r="U417" s="19"/>
      <c r="V417" s="19"/>
      <c r="W417" s="19"/>
      <c r="X417" s="19"/>
      <c r="Y417" s="54"/>
      <c r="Z417" s="54"/>
      <c r="AA417" s="54"/>
      <c r="AB417" s="54"/>
      <c r="AC417" s="54"/>
      <c r="AD417" s="54"/>
      <c r="AE417" s="54"/>
      <c r="AF417" s="54"/>
      <c r="AG417" s="19"/>
    </row>
    <row r="418" spans="3:33">
      <c r="C418" s="48"/>
      <c r="D418" s="48"/>
      <c r="E418" s="19"/>
      <c r="F418" s="19"/>
      <c r="G418" s="19"/>
      <c r="H418" s="19"/>
      <c r="I418" s="19"/>
      <c r="J418" s="19"/>
      <c r="K418" s="19"/>
      <c r="L418" s="19"/>
      <c r="M418" s="19"/>
      <c r="N418" s="19"/>
      <c r="O418" s="19"/>
      <c r="P418" s="19"/>
      <c r="Q418" s="19"/>
      <c r="R418" s="19"/>
      <c r="S418" s="19"/>
      <c r="T418" s="19"/>
      <c r="U418" s="19"/>
      <c r="V418" s="19"/>
      <c r="W418" s="19"/>
      <c r="X418" s="19"/>
      <c r="Y418" s="54"/>
      <c r="Z418" s="54"/>
      <c r="AA418" s="54"/>
      <c r="AB418" s="54"/>
      <c r="AC418" s="54"/>
      <c r="AD418" s="54"/>
      <c r="AE418" s="54"/>
      <c r="AF418" s="54"/>
      <c r="AG418" s="19"/>
    </row>
    <row r="419" spans="3:33">
      <c r="C419" s="48"/>
      <c r="D419" s="48"/>
      <c r="E419" s="19"/>
      <c r="F419" s="19"/>
      <c r="G419" s="19"/>
      <c r="H419" s="19"/>
      <c r="I419" s="19"/>
      <c r="J419" s="19"/>
      <c r="K419" s="19"/>
      <c r="L419" s="19"/>
      <c r="M419" s="19"/>
      <c r="N419" s="19"/>
      <c r="O419" s="19"/>
      <c r="P419" s="19"/>
      <c r="Q419" s="19"/>
      <c r="R419" s="19"/>
      <c r="S419" s="19"/>
      <c r="T419" s="19"/>
      <c r="U419" s="19"/>
      <c r="V419" s="19"/>
      <c r="W419" s="19"/>
      <c r="X419" s="19"/>
      <c r="Y419" s="54"/>
      <c r="Z419" s="54"/>
      <c r="AA419" s="54"/>
      <c r="AB419" s="54"/>
      <c r="AC419" s="54"/>
      <c r="AD419" s="54"/>
      <c r="AE419" s="54"/>
      <c r="AF419" s="54"/>
      <c r="AG419" s="19"/>
    </row>
    <row r="420" spans="3:33">
      <c r="C420" s="48"/>
      <c r="D420" s="48"/>
      <c r="E420" s="19"/>
      <c r="F420" s="19"/>
      <c r="G420" s="19"/>
      <c r="H420" s="19"/>
      <c r="I420" s="19"/>
      <c r="J420" s="19"/>
      <c r="K420" s="19"/>
      <c r="L420" s="19"/>
      <c r="M420" s="19"/>
      <c r="N420" s="19"/>
      <c r="O420" s="19"/>
      <c r="P420" s="19"/>
      <c r="Q420" s="19"/>
      <c r="R420" s="19"/>
      <c r="S420" s="19"/>
      <c r="T420" s="19"/>
      <c r="U420" s="19"/>
      <c r="V420" s="19"/>
      <c r="W420" s="19"/>
      <c r="X420" s="19"/>
      <c r="Y420" s="54"/>
      <c r="Z420" s="54"/>
      <c r="AA420" s="54"/>
      <c r="AB420" s="54"/>
      <c r="AC420" s="54"/>
      <c r="AD420" s="54"/>
      <c r="AE420" s="54"/>
      <c r="AF420" s="54"/>
      <c r="AG420" s="19"/>
    </row>
    <row r="421" spans="3:33">
      <c r="C421" s="48"/>
      <c r="D421" s="48"/>
      <c r="E421" s="19"/>
      <c r="F421" s="19"/>
      <c r="G421" s="19"/>
      <c r="H421" s="19"/>
      <c r="I421" s="19"/>
      <c r="J421" s="19"/>
      <c r="K421" s="19"/>
      <c r="L421" s="19"/>
      <c r="M421" s="19"/>
      <c r="N421" s="19"/>
      <c r="O421" s="19"/>
      <c r="P421" s="19"/>
      <c r="Q421" s="19"/>
      <c r="R421" s="19"/>
      <c r="S421" s="19"/>
      <c r="T421" s="19"/>
      <c r="U421" s="19"/>
      <c r="V421" s="19"/>
      <c r="W421" s="19"/>
      <c r="X421" s="19"/>
      <c r="Y421" s="54"/>
      <c r="Z421" s="54"/>
      <c r="AA421" s="54"/>
      <c r="AB421" s="54"/>
      <c r="AC421" s="54"/>
      <c r="AD421" s="54"/>
      <c r="AE421" s="54"/>
      <c r="AF421" s="54"/>
      <c r="AG421" s="19"/>
    </row>
    <row r="422" spans="3:33">
      <c r="C422" s="48"/>
      <c r="D422" s="48"/>
      <c r="E422" s="19"/>
      <c r="F422" s="19"/>
      <c r="G422" s="19"/>
      <c r="H422" s="19"/>
      <c r="I422" s="19"/>
      <c r="J422" s="19"/>
      <c r="K422" s="19"/>
      <c r="L422" s="19"/>
      <c r="M422" s="19"/>
      <c r="N422" s="19"/>
      <c r="O422" s="19"/>
      <c r="P422" s="19"/>
      <c r="Q422" s="19"/>
      <c r="R422" s="19"/>
      <c r="S422" s="19"/>
      <c r="T422" s="19"/>
      <c r="U422" s="19"/>
      <c r="V422" s="19"/>
      <c r="W422" s="19"/>
      <c r="X422" s="19"/>
      <c r="Y422" s="54"/>
      <c r="Z422" s="54"/>
      <c r="AA422" s="54"/>
      <c r="AB422" s="54"/>
      <c r="AC422" s="54"/>
      <c r="AD422" s="54"/>
      <c r="AE422" s="54"/>
      <c r="AF422" s="54"/>
      <c r="AG422" s="19"/>
    </row>
    <row r="423" spans="3:33">
      <c r="C423" s="48"/>
      <c r="D423" s="48"/>
      <c r="E423" s="19"/>
      <c r="F423" s="19"/>
      <c r="G423" s="19"/>
      <c r="H423" s="19"/>
      <c r="I423" s="19"/>
      <c r="J423" s="19"/>
      <c r="K423" s="19"/>
      <c r="L423" s="19"/>
      <c r="M423" s="19"/>
      <c r="N423" s="19"/>
      <c r="O423" s="19"/>
      <c r="P423" s="19"/>
      <c r="Q423" s="19"/>
      <c r="R423" s="19"/>
      <c r="S423" s="19"/>
      <c r="T423" s="19"/>
      <c r="U423" s="19"/>
      <c r="V423" s="19"/>
      <c r="W423" s="19"/>
      <c r="X423" s="19"/>
      <c r="Y423" s="54"/>
      <c r="Z423" s="54"/>
      <c r="AA423" s="54"/>
      <c r="AB423" s="54"/>
      <c r="AC423" s="54"/>
      <c r="AD423" s="54"/>
      <c r="AE423" s="54"/>
      <c r="AF423" s="54"/>
      <c r="AG423" s="19"/>
    </row>
    <row r="424" spans="3:33">
      <c r="C424" s="48"/>
      <c r="D424" s="48"/>
      <c r="E424" s="19"/>
      <c r="F424" s="19"/>
      <c r="G424" s="19"/>
      <c r="H424" s="19"/>
      <c r="I424" s="19"/>
      <c r="J424" s="19"/>
      <c r="K424" s="19"/>
      <c r="L424" s="19"/>
      <c r="M424" s="19"/>
      <c r="N424" s="19"/>
      <c r="O424" s="19"/>
      <c r="P424" s="19"/>
      <c r="Q424" s="19"/>
      <c r="R424" s="19"/>
      <c r="S424" s="19"/>
      <c r="T424" s="19"/>
      <c r="U424" s="19"/>
      <c r="V424" s="19"/>
      <c r="W424" s="19"/>
      <c r="X424" s="19"/>
      <c r="Y424" s="54"/>
      <c r="Z424" s="54"/>
      <c r="AA424" s="54"/>
      <c r="AB424" s="54"/>
      <c r="AC424" s="54"/>
      <c r="AD424" s="54"/>
      <c r="AE424" s="54"/>
      <c r="AF424" s="54"/>
      <c r="AG424" s="19"/>
    </row>
    <row r="425" spans="3:33">
      <c r="C425" s="48"/>
      <c r="D425" s="48"/>
      <c r="E425" s="19"/>
      <c r="F425" s="19"/>
      <c r="G425" s="19"/>
      <c r="H425" s="19"/>
      <c r="I425" s="19"/>
      <c r="J425" s="19"/>
      <c r="K425" s="19"/>
      <c r="L425" s="19"/>
      <c r="M425" s="19"/>
      <c r="N425" s="19"/>
      <c r="O425" s="19"/>
      <c r="P425" s="19"/>
      <c r="Q425" s="19"/>
      <c r="R425" s="19"/>
      <c r="S425" s="19"/>
      <c r="T425" s="19"/>
      <c r="U425" s="19"/>
      <c r="V425" s="19"/>
      <c r="W425" s="19"/>
      <c r="X425" s="19"/>
      <c r="Y425" s="54"/>
      <c r="Z425" s="54"/>
      <c r="AA425" s="54"/>
      <c r="AB425" s="54"/>
      <c r="AC425" s="54"/>
      <c r="AD425" s="54"/>
      <c r="AE425" s="54"/>
      <c r="AF425" s="54"/>
      <c r="AG425" s="19"/>
    </row>
    <row r="426" spans="3:33">
      <c r="C426" s="48"/>
      <c r="D426" s="48"/>
      <c r="E426" s="19"/>
      <c r="F426" s="19"/>
      <c r="G426" s="19"/>
      <c r="H426" s="19"/>
      <c r="I426" s="19"/>
      <c r="J426" s="19"/>
      <c r="K426" s="19"/>
      <c r="L426" s="19"/>
      <c r="M426" s="19"/>
      <c r="N426" s="19"/>
      <c r="O426" s="19"/>
      <c r="P426" s="19"/>
      <c r="Q426" s="19"/>
      <c r="R426" s="19"/>
      <c r="S426" s="19"/>
      <c r="T426" s="19"/>
      <c r="U426" s="19"/>
      <c r="V426" s="19"/>
      <c r="W426" s="19"/>
      <c r="X426" s="19"/>
      <c r="Y426" s="54"/>
      <c r="Z426" s="54"/>
      <c r="AA426" s="54"/>
      <c r="AB426" s="54"/>
      <c r="AC426" s="54"/>
      <c r="AD426" s="54"/>
      <c r="AE426" s="54"/>
      <c r="AF426" s="54"/>
      <c r="AG426" s="19"/>
    </row>
    <row r="427" spans="3:33">
      <c r="C427" s="48"/>
      <c r="D427" s="48"/>
      <c r="E427" s="19"/>
      <c r="F427" s="19"/>
      <c r="G427" s="19"/>
      <c r="H427" s="19"/>
      <c r="I427" s="19"/>
      <c r="J427" s="19"/>
      <c r="K427" s="19"/>
      <c r="L427" s="19"/>
      <c r="M427" s="19"/>
      <c r="N427" s="19"/>
      <c r="O427" s="19"/>
      <c r="P427" s="19"/>
      <c r="Q427" s="19"/>
      <c r="R427" s="19"/>
      <c r="S427" s="19"/>
      <c r="T427" s="19"/>
      <c r="U427" s="19"/>
      <c r="V427" s="19"/>
      <c r="W427" s="19"/>
      <c r="X427" s="19"/>
      <c r="Y427" s="54"/>
      <c r="Z427" s="54"/>
      <c r="AA427" s="54"/>
      <c r="AB427" s="54"/>
      <c r="AC427" s="54"/>
      <c r="AD427" s="54"/>
      <c r="AE427" s="54"/>
      <c r="AF427" s="54"/>
      <c r="AG427" s="19"/>
    </row>
    <row r="428" spans="3:33">
      <c r="C428" s="48"/>
      <c r="D428" s="48"/>
      <c r="E428" s="19"/>
      <c r="F428" s="19"/>
      <c r="G428" s="19"/>
      <c r="H428" s="19"/>
      <c r="I428" s="19"/>
      <c r="J428" s="19"/>
      <c r="K428" s="19"/>
      <c r="L428" s="19"/>
      <c r="M428" s="19"/>
      <c r="N428" s="19"/>
      <c r="O428" s="19"/>
      <c r="P428" s="19"/>
      <c r="Q428" s="19"/>
      <c r="R428" s="19"/>
      <c r="S428" s="19"/>
      <c r="T428" s="19"/>
      <c r="U428" s="19"/>
      <c r="V428" s="19"/>
      <c r="W428" s="19"/>
      <c r="X428" s="19"/>
      <c r="Y428" s="54"/>
      <c r="Z428" s="54"/>
      <c r="AA428" s="54"/>
      <c r="AB428" s="54"/>
      <c r="AC428" s="54"/>
      <c r="AD428" s="54"/>
      <c r="AE428" s="54"/>
      <c r="AF428" s="54"/>
      <c r="AG428" s="19"/>
    </row>
    <row r="429" spans="3:33">
      <c r="C429" s="48"/>
      <c r="D429" s="48"/>
      <c r="E429" s="19"/>
      <c r="F429" s="19"/>
      <c r="G429" s="19"/>
      <c r="H429" s="19"/>
      <c r="I429" s="19"/>
      <c r="J429" s="19"/>
      <c r="K429" s="19"/>
      <c r="L429" s="19"/>
      <c r="M429" s="19"/>
      <c r="N429" s="19"/>
      <c r="O429" s="19"/>
      <c r="P429" s="19"/>
      <c r="Q429" s="19"/>
      <c r="R429" s="19"/>
      <c r="S429" s="19"/>
      <c r="T429" s="19"/>
      <c r="U429" s="19"/>
      <c r="V429" s="19"/>
      <c r="W429" s="19"/>
      <c r="X429" s="19"/>
      <c r="Y429" s="54"/>
      <c r="Z429" s="54"/>
      <c r="AA429" s="54"/>
      <c r="AB429" s="54"/>
      <c r="AC429" s="54"/>
      <c r="AD429" s="54"/>
      <c r="AE429" s="54"/>
      <c r="AF429" s="54"/>
      <c r="AG429" s="19"/>
    </row>
    <row r="430" spans="3:33">
      <c r="C430" s="48"/>
      <c r="D430" s="48"/>
      <c r="E430" s="19"/>
      <c r="F430" s="19"/>
      <c r="G430" s="19"/>
      <c r="H430" s="19"/>
      <c r="I430" s="19"/>
      <c r="J430" s="19"/>
      <c r="K430" s="19"/>
      <c r="L430" s="19"/>
      <c r="M430" s="19"/>
      <c r="N430" s="19"/>
      <c r="O430" s="19"/>
      <c r="P430" s="19"/>
      <c r="Q430" s="19"/>
      <c r="R430" s="19"/>
      <c r="S430" s="19"/>
      <c r="T430" s="19"/>
      <c r="U430" s="19"/>
      <c r="V430" s="19"/>
      <c r="W430" s="19"/>
      <c r="X430" s="19"/>
      <c r="Y430" s="54"/>
      <c r="Z430" s="54"/>
      <c r="AA430" s="54"/>
      <c r="AB430" s="54"/>
      <c r="AC430" s="54"/>
      <c r="AD430" s="54"/>
      <c r="AE430" s="54"/>
      <c r="AF430" s="54"/>
      <c r="AG430" s="19"/>
    </row>
    <row r="431" spans="3:33">
      <c r="C431" s="48"/>
      <c r="D431" s="48"/>
      <c r="E431" s="19"/>
      <c r="F431" s="19"/>
      <c r="G431" s="19"/>
      <c r="H431" s="19"/>
      <c r="I431" s="19"/>
      <c r="J431" s="19"/>
      <c r="K431" s="19"/>
      <c r="L431" s="19"/>
      <c r="M431" s="19"/>
      <c r="N431" s="19"/>
      <c r="O431" s="19"/>
      <c r="P431" s="19"/>
      <c r="Q431" s="19"/>
      <c r="R431" s="19"/>
      <c r="S431" s="19"/>
      <c r="T431" s="19"/>
      <c r="U431" s="19"/>
      <c r="V431" s="19"/>
      <c r="W431" s="19"/>
      <c r="X431" s="19"/>
      <c r="Y431" s="54"/>
      <c r="Z431" s="54"/>
      <c r="AA431" s="54"/>
      <c r="AB431" s="54"/>
      <c r="AC431" s="54"/>
      <c r="AD431" s="54"/>
      <c r="AE431" s="54"/>
      <c r="AF431" s="54"/>
      <c r="AG431" s="19"/>
    </row>
    <row r="432" spans="3:33">
      <c r="C432" s="48"/>
      <c r="D432" s="48"/>
      <c r="E432" s="19"/>
      <c r="F432" s="19"/>
      <c r="G432" s="19"/>
      <c r="H432" s="19"/>
      <c r="I432" s="19"/>
      <c r="J432" s="19"/>
      <c r="K432" s="19"/>
      <c r="L432" s="19"/>
      <c r="M432" s="19"/>
      <c r="N432" s="19"/>
      <c r="O432" s="19"/>
      <c r="P432" s="19"/>
      <c r="Q432" s="19"/>
      <c r="R432" s="19"/>
      <c r="S432" s="19"/>
      <c r="T432" s="19"/>
      <c r="U432" s="19"/>
      <c r="V432" s="19"/>
      <c r="W432" s="19"/>
      <c r="X432" s="19"/>
      <c r="Y432" s="54"/>
      <c r="Z432" s="54"/>
      <c r="AA432" s="54"/>
      <c r="AB432" s="54"/>
      <c r="AC432" s="54"/>
      <c r="AD432" s="54"/>
      <c r="AE432" s="54"/>
      <c r="AF432" s="54"/>
      <c r="AG432" s="19"/>
    </row>
    <row r="433" spans="3:33">
      <c r="C433" s="48"/>
      <c r="D433" s="48"/>
      <c r="E433" s="19"/>
      <c r="F433" s="19"/>
      <c r="G433" s="19"/>
      <c r="H433" s="19"/>
      <c r="I433" s="19"/>
      <c r="J433" s="19"/>
      <c r="K433" s="19"/>
      <c r="L433" s="19"/>
      <c r="M433" s="19"/>
      <c r="N433" s="19"/>
      <c r="O433" s="19"/>
      <c r="P433" s="19"/>
      <c r="Q433" s="19"/>
      <c r="R433" s="19"/>
      <c r="S433" s="19"/>
      <c r="T433" s="19"/>
      <c r="U433" s="19"/>
      <c r="V433" s="19"/>
      <c r="W433" s="19"/>
      <c r="X433" s="19"/>
      <c r="Y433" s="54"/>
      <c r="Z433" s="54"/>
      <c r="AA433" s="54"/>
      <c r="AB433" s="54"/>
      <c r="AC433" s="54"/>
      <c r="AD433" s="54"/>
      <c r="AE433" s="54"/>
      <c r="AF433" s="54"/>
      <c r="AG433" s="19"/>
    </row>
    <row r="434" spans="3:33">
      <c r="C434" s="48"/>
      <c r="D434" s="48"/>
      <c r="E434" s="19"/>
      <c r="F434" s="19"/>
      <c r="G434" s="19"/>
      <c r="H434" s="19"/>
      <c r="I434" s="19"/>
      <c r="J434" s="19"/>
      <c r="K434" s="19"/>
      <c r="L434" s="19"/>
      <c r="M434" s="19"/>
      <c r="N434" s="19"/>
      <c r="O434" s="19"/>
      <c r="P434" s="19"/>
      <c r="Q434" s="19"/>
      <c r="R434" s="19"/>
      <c r="S434" s="19"/>
      <c r="T434" s="19"/>
      <c r="U434" s="19"/>
      <c r="V434" s="19"/>
      <c r="W434" s="19"/>
      <c r="X434" s="19"/>
      <c r="Y434" s="54"/>
      <c r="Z434" s="54"/>
      <c r="AA434" s="54"/>
      <c r="AB434" s="54"/>
      <c r="AC434" s="54"/>
      <c r="AD434" s="54"/>
      <c r="AE434" s="54"/>
      <c r="AF434" s="54"/>
      <c r="AG434" s="19"/>
    </row>
    <row r="435" spans="3:33">
      <c r="C435" s="48"/>
      <c r="D435" s="48"/>
      <c r="E435" s="19"/>
      <c r="F435" s="19"/>
      <c r="G435" s="19"/>
      <c r="H435" s="19"/>
      <c r="I435" s="19"/>
      <c r="J435" s="19"/>
      <c r="K435" s="19"/>
      <c r="L435" s="19"/>
      <c r="M435" s="19"/>
      <c r="N435" s="19"/>
      <c r="O435" s="19"/>
      <c r="P435" s="19"/>
      <c r="Q435" s="19"/>
      <c r="R435" s="19"/>
      <c r="S435" s="19"/>
      <c r="T435" s="19"/>
      <c r="U435" s="19"/>
      <c r="V435" s="19"/>
      <c r="W435" s="19"/>
      <c r="X435" s="19"/>
      <c r="Y435" s="54"/>
      <c r="Z435" s="54"/>
      <c r="AA435" s="54"/>
      <c r="AB435" s="54"/>
      <c r="AC435" s="54"/>
      <c r="AD435" s="54"/>
      <c r="AE435" s="54"/>
      <c r="AF435" s="54"/>
      <c r="AG435" s="19"/>
    </row>
    <row r="436" spans="3:33">
      <c r="C436" s="48"/>
      <c r="D436" s="48"/>
      <c r="E436" s="19"/>
      <c r="F436" s="19"/>
      <c r="G436" s="19"/>
      <c r="H436" s="19"/>
      <c r="I436" s="19"/>
      <c r="J436" s="19"/>
      <c r="K436" s="19"/>
      <c r="L436" s="19"/>
      <c r="M436" s="19"/>
      <c r="N436" s="19"/>
      <c r="O436" s="19"/>
      <c r="P436" s="19"/>
      <c r="Q436" s="19"/>
      <c r="R436" s="19"/>
      <c r="S436" s="19"/>
      <c r="T436" s="19"/>
      <c r="U436" s="19"/>
      <c r="V436" s="19"/>
      <c r="W436" s="19"/>
      <c r="X436" s="19"/>
      <c r="Y436" s="54"/>
      <c r="Z436" s="54"/>
      <c r="AA436" s="54"/>
      <c r="AB436" s="54"/>
      <c r="AC436" s="54"/>
      <c r="AD436" s="54"/>
      <c r="AE436" s="54"/>
      <c r="AF436" s="54"/>
      <c r="AG436" s="19"/>
    </row>
    <row r="437" spans="3:33">
      <c r="C437" s="48"/>
      <c r="D437" s="48"/>
      <c r="E437" s="19"/>
      <c r="F437" s="19"/>
      <c r="G437" s="19"/>
      <c r="H437" s="19"/>
      <c r="I437" s="19"/>
      <c r="J437" s="19"/>
      <c r="K437" s="19"/>
      <c r="L437" s="19"/>
      <c r="M437" s="19"/>
      <c r="N437" s="19"/>
      <c r="O437" s="19"/>
      <c r="P437" s="19"/>
      <c r="Q437" s="19"/>
      <c r="R437" s="19"/>
      <c r="S437" s="19"/>
      <c r="T437" s="19"/>
      <c r="U437" s="19"/>
      <c r="V437" s="19"/>
      <c r="W437" s="19"/>
      <c r="X437" s="19"/>
      <c r="Y437" s="54"/>
      <c r="Z437" s="54"/>
      <c r="AA437" s="54"/>
      <c r="AB437" s="54"/>
      <c r="AC437" s="54"/>
      <c r="AD437" s="54"/>
      <c r="AE437" s="54"/>
      <c r="AF437" s="54"/>
      <c r="AG437" s="19"/>
    </row>
    <row r="438" spans="3:33">
      <c r="C438" s="48"/>
      <c r="D438" s="48"/>
      <c r="E438" s="19"/>
      <c r="F438" s="19"/>
      <c r="G438" s="19"/>
      <c r="H438" s="19"/>
      <c r="I438" s="19"/>
      <c r="J438" s="19"/>
      <c r="K438" s="19"/>
      <c r="L438" s="19"/>
      <c r="M438" s="19"/>
      <c r="N438" s="19"/>
      <c r="O438" s="19"/>
      <c r="P438" s="19"/>
      <c r="Q438" s="19"/>
      <c r="R438" s="19"/>
      <c r="S438" s="19"/>
      <c r="T438" s="19"/>
      <c r="U438" s="19"/>
      <c r="V438" s="19"/>
      <c r="W438" s="19"/>
      <c r="X438" s="19"/>
      <c r="Y438" s="54"/>
      <c r="Z438" s="54"/>
      <c r="AA438" s="54"/>
      <c r="AB438" s="54"/>
      <c r="AC438" s="54"/>
      <c r="AD438" s="54"/>
      <c r="AE438" s="54"/>
      <c r="AF438" s="54"/>
      <c r="AG438" s="19"/>
    </row>
    <row r="439" spans="3:33">
      <c r="C439" s="48"/>
      <c r="D439" s="48"/>
      <c r="E439" s="19"/>
      <c r="F439" s="19"/>
      <c r="G439" s="19"/>
      <c r="H439" s="19"/>
      <c r="I439" s="19"/>
      <c r="J439" s="19"/>
      <c r="K439" s="19"/>
      <c r="L439" s="19"/>
      <c r="M439" s="19"/>
      <c r="N439" s="19"/>
      <c r="O439" s="19"/>
      <c r="P439" s="19"/>
      <c r="Q439" s="19"/>
      <c r="R439" s="19"/>
      <c r="S439" s="19"/>
      <c r="T439" s="19"/>
      <c r="U439" s="19"/>
      <c r="V439" s="19"/>
      <c r="W439" s="19"/>
      <c r="X439" s="19"/>
      <c r="Y439" s="54"/>
      <c r="Z439" s="54"/>
      <c r="AA439" s="54"/>
      <c r="AB439" s="54"/>
      <c r="AC439" s="54"/>
      <c r="AD439" s="54"/>
      <c r="AE439" s="54"/>
      <c r="AF439" s="54"/>
      <c r="AG439" s="19"/>
    </row>
    <row r="440" spans="3:33">
      <c r="C440" s="48"/>
      <c r="D440" s="48"/>
      <c r="E440" s="19"/>
      <c r="F440" s="19"/>
      <c r="G440" s="19"/>
      <c r="H440" s="19"/>
      <c r="I440" s="19"/>
      <c r="J440" s="19"/>
      <c r="K440" s="19"/>
      <c r="L440" s="19"/>
      <c r="M440" s="19"/>
      <c r="N440" s="19"/>
      <c r="O440" s="19"/>
      <c r="P440" s="19"/>
      <c r="Q440" s="19"/>
      <c r="R440" s="19"/>
      <c r="S440" s="19"/>
      <c r="T440" s="19"/>
      <c r="U440" s="19"/>
      <c r="V440" s="19"/>
      <c r="W440" s="19"/>
      <c r="X440" s="19"/>
      <c r="Y440" s="54"/>
      <c r="Z440" s="54"/>
      <c r="AA440" s="54"/>
      <c r="AB440" s="54"/>
      <c r="AC440" s="54"/>
      <c r="AD440" s="54"/>
      <c r="AE440" s="54"/>
      <c r="AF440" s="54"/>
      <c r="AG440" s="19"/>
    </row>
    <row r="441" spans="3:33">
      <c r="C441" s="48"/>
      <c r="D441" s="48"/>
      <c r="E441" s="19"/>
      <c r="F441" s="19"/>
      <c r="G441" s="19"/>
      <c r="H441" s="19"/>
      <c r="I441" s="19"/>
      <c r="J441" s="19"/>
      <c r="K441" s="19"/>
      <c r="L441" s="19"/>
      <c r="M441" s="19"/>
      <c r="N441" s="19"/>
      <c r="O441" s="19"/>
      <c r="P441" s="19"/>
      <c r="Q441" s="19"/>
      <c r="R441" s="19"/>
      <c r="S441" s="19"/>
      <c r="T441" s="19"/>
      <c r="U441" s="19"/>
      <c r="V441" s="19"/>
      <c r="W441" s="19"/>
      <c r="X441" s="19"/>
      <c r="Y441" s="54"/>
      <c r="Z441" s="54"/>
      <c r="AA441" s="54"/>
      <c r="AB441" s="54"/>
      <c r="AC441" s="54"/>
      <c r="AD441" s="54"/>
      <c r="AE441" s="54"/>
      <c r="AF441" s="54"/>
      <c r="AG441" s="19"/>
    </row>
    <row r="442" spans="3:33">
      <c r="C442" s="48"/>
      <c r="D442" s="48"/>
      <c r="E442" s="19"/>
      <c r="F442" s="19"/>
      <c r="G442" s="19"/>
      <c r="H442" s="19"/>
      <c r="I442" s="19"/>
      <c r="J442" s="19"/>
      <c r="K442" s="19"/>
      <c r="L442" s="19"/>
      <c r="M442" s="19"/>
      <c r="N442" s="19"/>
      <c r="O442" s="19"/>
      <c r="P442" s="19"/>
      <c r="Q442" s="19"/>
      <c r="R442" s="19"/>
      <c r="S442" s="19"/>
      <c r="T442" s="19"/>
      <c r="U442" s="19"/>
      <c r="V442" s="19"/>
      <c r="W442" s="19"/>
      <c r="X442" s="19"/>
      <c r="Y442" s="54"/>
      <c r="Z442" s="54"/>
      <c r="AA442" s="54"/>
      <c r="AB442" s="54"/>
      <c r="AC442" s="54"/>
      <c r="AD442" s="54"/>
      <c r="AE442" s="54"/>
      <c r="AF442" s="54"/>
      <c r="AG442" s="19"/>
    </row>
    <row r="443" spans="3:33">
      <c r="C443" s="48"/>
      <c r="D443" s="48"/>
      <c r="E443" s="19"/>
      <c r="F443" s="19"/>
      <c r="G443" s="19"/>
      <c r="H443" s="19"/>
      <c r="I443" s="19"/>
      <c r="J443" s="19"/>
      <c r="K443" s="19"/>
      <c r="L443" s="19"/>
      <c r="M443" s="19"/>
      <c r="N443" s="19"/>
      <c r="O443" s="19"/>
      <c r="P443" s="19"/>
      <c r="Q443" s="19"/>
      <c r="R443" s="19"/>
      <c r="S443" s="19"/>
      <c r="T443" s="19"/>
      <c r="U443" s="19"/>
      <c r="V443" s="19"/>
      <c r="W443" s="19"/>
      <c r="X443" s="19"/>
      <c r="Y443" s="54"/>
      <c r="Z443" s="54"/>
      <c r="AA443" s="54"/>
      <c r="AB443" s="54"/>
      <c r="AC443" s="54"/>
      <c r="AD443" s="54"/>
      <c r="AE443" s="54"/>
      <c r="AF443" s="54"/>
      <c r="AG443" s="19"/>
    </row>
    <row r="444" spans="3:33">
      <c r="C444" s="48"/>
      <c r="D444" s="48"/>
      <c r="E444" s="19"/>
      <c r="F444" s="19"/>
      <c r="G444" s="19"/>
      <c r="H444" s="19"/>
      <c r="I444" s="19"/>
      <c r="J444" s="19"/>
      <c r="K444" s="19"/>
      <c r="L444" s="19"/>
      <c r="M444" s="19"/>
      <c r="N444" s="19"/>
      <c r="O444" s="19"/>
      <c r="P444" s="19"/>
      <c r="Q444" s="19"/>
      <c r="R444" s="19"/>
      <c r="S444" s="19"/>
      <c r="T444" s="19"/>
      <c r="U444" s="19"/>
      <c r="V444" s="19"/>
      <c r="W444" s="19"/>
      <c r="X444" s="19"/>
      <c r="Y444" s="54"/>
      <c r="Z444" s="54"/>
      <c r="AA444" s="54"/>
      <c r="AB444" s="54"/>
      <c r="AC444" s="54"/>
      <c r="AD444" s="54"/>
      <c r="AE444" s="54"/>
      <c r="AF444" s="54"/>
      <c r="AG444" s="19"/>
    </row>
    <row r="445" spans="3:33">
      <c r="C445" s="48"/>
      <c r="D445" s="48"/>
      <c r="E445" s="19"/>
      <c r="F445" s="19"/>
      <c r="G445" s="19"/>
      <c r="H445" s="19"/>
      <c r="I445" s="19"/>
      <c r="J445" s="19"/>
      <c r="K445" s="19"/>
      <c r="L445" s="19"/>
      <c r="M445" s="19"/>
      <c r="N445" s="19"/>
      <c r="O445" s="19"/>
      <c r="P445" s="19"/>
      <c r="Q445" s="19"/>
      <c r="R445" s="19"/>
      <c r="S445" s="19"/>
      <c r="T445" s="19"/>
      <c r="U445" s="19"/>
      <c r="V445" s="19"/>
      <c r="W445" s="19"/>
      <c r="X445" s="19"/>
      <c r="Y445" s="54"/>
      <c r="Z445" s="54"/>
      <c r="AA445" s="54"/>
      <c r="AB445" s="54"/>
      <c r="AC445" s="54"/>
      <c r="AD445" s="54"/>
      <c r="AE445" s="54"/>
      <c r="AF445" s="54"/>
      <c r="AG445" s="19"/>
    </row>
    <row r="446" spans="3:33">
      <c r="C446" s="48"/>
      <c r="D446" s="48"/>
      <c r="E446" s="19"/>
      <c r="F446" s="19"/>
      <c r="G446" s="19"/>
      <c r="H446" s="19"/>
      <c r="I446" s="19"/>
      <c r="J446" s="19"/>
      <c r="K446" s="19"/>
      <c r="L446" s="19"/>
      <c r="M446" s="19"/>
      <c r="N446" s="19"/>
      <c r="O446" s="19"/>
      <c r="P446" s="19"/>
      <c r="Q446" s="19"/>
      <c r="R446" s="19"/>
      <c r="S446" s="19"/>
      <c r="T446" s="19"/>
      <c r="U446" s="19"/>
      <c r="V446" s="19"/>
      <c r="W446" s="19"/>
      <c r="X446" s="19"/>
      <c r="Y446" s="54"/>
      <c r="Z446" s="54"/>
      <c r="AA446" s="54"/>
      <c r="AB446" s="54"/>
      <c r="AC446" s="54"/>
      <c r="AD446" s="54"/>
      <c r="AE446" s="54"/>
      <c r="AF446" s="54"/>
      <c r="AG446" s="19"/>
    </row>
    <row r="447" spans="3:33">
      <c r="C447" s="48"/>
      <c r="D447" s="48"/>
      <c r="E447" s="19"/>
      <c r="F447" s="19"/>
      <c r="G447" s="19"/>
      <c r="H447" s="19"/>
      <c r="I447" s="19"/>
      <c r="J447" s="19"/>
      <c r="K447" s="19"/>
      <c r="L447" s="19"/>
      <c r="M447" s="19"/>
      <c r="N447" s="19"/>
      <c r="O447" s="19"/>
      <c r="P447" s="19"/>
      <c r="Q447" s="19"/>
      <c r="R447" s="19"/>
      <c r="S447" s="19"/>
      <c r="T447" s="19"/>
      <c r="U447" s="19"/>
      <c r="V447" s="19"/>
      <c r="W447" s="19"/>
      <c r="X447" s="19"/>
      <c r="Y447" s="54"/>
      <c r="Z447" s="54"/>
      <c r="AA447" s="54"/>
      <c r="AB447" s="54"/>
      <c r="AC447" s="54"/>
      <c r="AD447" s="54"/>
      <c r="AE447" s="54"/>
      <c r="AF447" s="54"/>
      <c r="AG447" s="19"/>
    </row>
    <row r="448" spans="3:33">
      <c r="C448" s="48"/>
      <c r="D448" s="48"/>
      <c r="E448" s="19"/>
      <c r="F448" s="19"/>
      <c r="G448" s="19"/>
      <c r="H448" s="19"/>
      <c r="I448" s="19"/>
      <c r="J448" s="19"/>
      <c r="K448" s="19"/>
      <c r="L448" s="19"/>
      <c r="M448" s="19"/>
      <c r="N448" s="19"/>
      <c r="O448" s="19"/>
      <c r="P448" s="19"/>
      <c r="Q448" s="19"/>
      <c r="R448" s="19"/>
      <c r="S448" s="19"/>
      <c r="T448" s="19"/>
      <c r="U448" s="19"/>
      <c r="V448" s="19"/>
      <c r="W448" s="19"/>
      <c r="X448" s="19"/>
      <c r="Y448" s="54"/>
      <c r="Z448" s="54"/>
      <c r="AA448" s="54"/>
      <c r="AB448" s="54"/>
      <c r="AC448" s="54"/>
      <c r="AD448" s="54"/>
      <c r="AE448" s="54"/>
      <c r="AF448" s="54"/>
      <c r="AG448" s="19"/>
    </row>
    <row r="449" spans="3:33">
      <c r="C449" s="48"/>
      <c r="D449" s="48"/>
      <c r="E449" s="19"/>
      <c r="F449" s="19"/>
      <c r="G449" s="19"/>
      <c r="H449" s="19"/>
      <c r="I449" s="19"/>
      <c r="J449" s="19"/>
      <c r="K449" s="19"/>
      <c r="L449" s="19"/>
      <c r="M449" s="19"/>
      <c r="N449" s="19"/>
      <c r="O449" s="19"/>
      <c r="P449" s="19"/>
      <c r="Q449" s="19"/>
      <c r="R449" s="19"/>
      <c r="S449" s="19"/>
      <c r="T449" s="19"/>
      <c r="U449" s="19"/>
      <c r="V449" s="19"/>
      <c r="W449" s="19"/>
      <c r="X449" s="19"/>
      <c r="Y449" s="54"/>
      <c r="Z449" s="54"/>
      <c r="AA449" s="54"/>
      <c r="AB449" s="54"/>
      <c r="AC449" s="54"/>
      <c r="AD449" s="54"/>
      <c r="AE449" s="54"/>
      <c r="AF449" s="54"/>
      <c r="AG449" s="19"/>
    </row>
    <row r="450" spans="3:33">
      <c r="C450" s="48"/>
      <c r="D450" s="48"/>
      <c r="E450" s="19"/>
      <c r="F450" s="19"/>
      <c r="G450" s="19"/>
      <c r="H450" s="19"/>
      <c r="I450" s="19"/>
      <c r="J450" s="19"/>
      <c r="K450" s="19"/>
      <c r="L450" s="19"/>
      <c r="M450" s="19"/>
      <c r="N450" s="19"/>
      <c r="O450" s="19"/>
      <c r="P450" s="19"/>
      <c r="Q450" s="19"/>
      <c r="R450" s="19"/>
      <c r="S450" s="19"/>
      <c r="T450" s="19"/>
      <c r="U450" s="19"/>
      <c r="V450" s="19"/>
      <c r="W450" s="19"/>
      <c r="X450" s="19"/>
      <c r="Y450" s="54"/>
      <c r="Z450" s="54"/>
      <c r="AA450" s="54"/>
      <c r="AB450" s="54"/>
      <c r="AC450" s="54"/>
      <c r="AD450" s="54"/>
      <c r="AE450" s="54"/>
      <c r="AF450" s="54"/>
      <c r="AG450" s="19"/>
    </row>
    <row r="451" spans="3:33">
      <c r="C451" s="48"/>
      <c r="D451" s="48"/>
      <c r="E451" s="19"/>
      <c r="F451" s="19"/>
      <c r="G451" s="19"/>
      <c r="H451" s="19"/>
      <c r="I451" s="19"/>
      <c r="J451" s="19"/>
      <c r="K451" s="19"/>
      <c r="L451" s="19"/>
      <c r="M451" s="19"/>
      <c r="N451" s="19"/>
      <c r="O451" s="19"/>
      <c r="P451" s="19"/>
      <c r="Q451" s="19"/>
      <c r="R451" s="19"/>
      <c r="S451" s="19"/>
      <c r="T451" s="19"/>
      <c r="U451" s="19"/>
      <c r="V451" s="19"/>
      <c r="W451" s="19"/>
      <c r="X451" s="19"/>
      <c r="Y451" s="54"/>
      <c r="Z451" s="54"/>
      <c r="AA451" s="54"/>
      <c r="AB451" s="54"/>
      <c r="AC451" s="54"/>
      <c r="AD451" s="54"/>
      <c r="AE451" s="54"/>
      <c r="AF451" s="54"/>
      <c r="AG451" s="19"/>
    </row>
    <row r="452" spans="3:33">
      <c r="C452" s="48"/>
      <c r="D452" s="48"/>
      <c r="E452" s="19"/>
      <c r="F452" s="19"/>
      <c r="G452" s="19"/>
      <c r="H452" s="19"/>
      <c r="I452" s="19"/>
      <c r="J452" s="19"/>
      <c r="K452" s="19"/>
      <c r="L452" s="19"/>
      <c r="M452" s="19"/>
      <c r="N452" s="19"/>
      <c r="O452" s="19"/>
      <c r="P452" s="19"/>
      <c r="Q452" s="19"/>
      <c r="R452" s="19"/>
      <c r="S452" s="19"/>
      <c r="T452" s="19"/>
      <c r="U452" s="19"/>
      <c r="V452" s="19"/>
      <c r="W452" s="19"/>
      <c r="X452" s="19"/>
      <c r="Y452" s="54"/>
      <c r="Z452" s="54"/>
      <c r="AA452" s="54"/>
      <c r="AB452" s="54"/>
      <c r="AC452" s="54"/>
      <c r="AD452" s="54"/>
      <c r="AE452" s="54"/>
      <c r="AF452" s="54"/>
      <c r="AG452" s="19"/>
    </row>
    <row r="453" spans="3:33">
      <c r="C453" s="48"/>
      <c r="D453" s="48"/>
      <c r="E453" s="19"/>
      <c r="F453" s="19"/>
      <c r="G453" s="19"/>
      <c r="H453" s="19"/>
      <c r="I453" s="19"/>
      <c r="J453" s="19"/>
      <c r="K453" s="19"/>
      <c r="L453" s="19"/>
      <c r="M453" s="19"/>
      <c r="N453" s="19"/>
      <c r="O453" s="19"/>
      <c r="P453" s="19"/>
      <c r="Q453" s="19"/>
      <c r="R453" s="19"/>
      <c r="S453" s="19"/>
      <c r="T453" s="19"/>
      <c r="U453" s="19"/>
      <c r="V453" s="19"/>
      <c r="W453" s="19"/>
      <c r="X453" s="19"/>
      <c r="Y453" s="54"/>
      <c r="Z453" s="54"/>
      <c r="AA453" s="54"/>
      <c r="AB453" s="54"/>
      <c r="AC453" s="54"/>
      <c r="AD453" s="54"/>
      <c r="AE453" s="54"/>
      <c r="AF453" s="54"/>
      <c r="AG453" s="19"/>
    </row>
    <row r="454" spans="3:33">
      <c r="C454" s="48"/>
      <c r="D454" s="48"/>
      <c r="E454" s="19"/>
      <c r="F454" s="19"/>
      <c r="G454" s="19"/>
      <c r="H454" s="19"/>
      <c r="I454" s="19"/>
      <c r="J454" s="19"/>
      <c r="K454" s="19"/>
      <c r="L454" s="19"/>
      <c r="M454" s="19"/>
      <c r="N454" s="19"/>
      <c r="O454" s="19"/>
      <c r="P454" s="19"/>
      <c r="Q454" s="19"/>
      <c r="R454" s="19"/>
      <c r="S454" s="19"/>
      <c r="T454" s="19"/>
      <c r="U454" s="19"/>
      <c r="V454" s="19"/>
      <c r="W454" s="19"/>
      <c r="X454" s="19"/>
      <c r="Y454" s="54"/>
      <c r="Z454" s="54"/>
      <c r="AA454" s="54"/>
      <c r="AB454" s="54"/>
      <c r="AC454" s="54"/>
      <c r="AD454" s="54"/>
      <c r="AE454" s="54"/>
      <c r="AF454" s="54"/>
      <c r="AG454" s="19"/>
    </row>
    <row r="455" spans="3:33">
      <c r="C455" s="48"/>
      <c r="D455" s="48"/>
      <c r="E455" s="19"/>
      <c r="F455" s="19"/>
      <c r="G455" s="19"/>
      <c r="H455" s="19"/>
      <c r="I455" s="19"/>
      <c r="J455" s="19"/>
      <c r="K455" s="19"/>
      <c r="L455" s="19"/>
      <c r="M455" s="19"/>
      <c r="N455" s="19"/>
      <c r="O455" s="19"/>
      <c r="P455" s="19"/>
      <c r="Q455" s="19"/>
      <c r="R455" s="19"/>
      <c r="S455" s="19"/>
      <c r="T455" s="19"/>
      <c r="U455" s="19"/>
      <c r="V455" s="19"/>
      <c r="W455" s="19"/>
      <c r="X455" s="19"/>
      <c r="Y455" s="54"/>
      <c r="Z455" s="54"/>
      <c r="AA455" s="54"/>
      <c r="AB455" s="54"/>
      <c r="AC455" s="54"/>
      <c r="AD455" s="54"/>
      <c r="AE455" s="54"/>
      <c r="AF455" s="54"/>
      <c r="AG455" s="19"/>
    </row>
  </sheetData>
  <sheetProtection password="DF98" sheet="1" selectLockedCells="1"/>
  <mergeCells count="759">
    <mergeCell ref="J53:V53"/>
    <mergeCell ref="J58:V58"/>
    <mergeCell ref="Y58:AB58"/>
    <mergeCell ref="E53:I53"/>
    <mergeCell ref="E58:I58"/>
    <mergeCell ref="E60:I60"/>
    <mergeCell ref="C59:D59"/>
    <mergeCell ref="E59:I59"/>
    <mergeCell ref="C55:D56"/>
    <mergeCell ref="E55:I56"/>
    <mergeCell ref="C57:D57"/>
    <mergeCell ref="E57:I57"/>
    <mergeCell ref="C53:D53"/>
    <mergeCell ref="J55:V56"/>
    <mergeCell ref="W55:X56"/>
    <mergeCell ref="J57:V57"/>
    <mergeCell ref="W57:X57"/>
    <mergeCell ref="J60:V60"/>
    <mergeCell ref="C60:D60"/>
    <mergeCell ref="C58:D58"/>
    <mergeCell ref="Y57:AB57"/>
    <mergeCell ref="W60:X60"/>
    <mergeCell ref="J59:V59"/>
    <mergeCell ref="W59:X59"/>
    <mergeCell ref="W41:X41"/>
    <mergeCell ref="J43:V43"/>
    <mergeCell ref="W43:X43"/>
    <mergeCell ref="Y43:AB43"/>
    <mergeCell ref="AC43:AF43"/>
    <mergeCell ref="C42:D42"/>
    <mergeCell ref="E42:I42"/>
    <mergeCell ref="J42:V42"/>
    <mergeCell ref="W42:X42"/>
    <mergeCell ref="Y42:AB42"/>
    <mergeCell ref="AC42:AF42"/>
    <mergeCell ref="Y41:AB41"/>
    <mergeCell ref="AC41:AF41"/>
    <mergeCell ref="J41:V41"/>
    <mergeCell ref="C43:D43"/>
    <mergeCell ref="E43:I43"/>
    <mergeCell ref="Q159:Y159"/>
    <mergeCell ref="Q161:Y161"/>
    <mergeCell ref="Q162:Y162"/>
    <mergeCell ref="AB159:AF159"/>
    <mergeCell ref="AB161:AF161"/>
    <mergeCell ref="AB162:AF162"/>
    <mergeCell ref="Y156:AB156"/>
    <mergeCell ref="AC156:AF156"/>
    <mergeCell ref="C157:D157"/>
    <mergeCell ref="E157:I157"/>
    <mergeCell ref="J157:V157"/>
    <mergeCell ref="W157:X157"/>
    <mergeCell ref="Y157:AB157"/>
    <mergeCell ref="AC157:AF157"/>
    <mergeCell ref="C156:D156"/>
    <mergeCell ref="E156:I156"/>
    <mergeCell ref="J156:V156"/>
    <mergeCell ref="W156:X156"/>
    <mergeCell ref="C149:D149"/>
    <mergeCell ref="E149:I149"/>
    <mergeCell ref="J149:V149"/>
    <mergeCell ref="W149:X149"/>
    <mergeCell ref="Y149:AB149"/>
    <mergeCell ref="AC149:AF149"/>
    <mergeCell ref="C154:D154"/>
    <mergeCell ref="E154:I154"/>
    <mergeCell ref="J154:V154"/>
    <mergeCell ref="W154:X154"/>
    <mergeCell ref="C151:D151"/>
    <mergeCell ref="E150:I150"/>
    <mergeCell ref="W150:X150"/>
    <mergeCell ref="C150:D150"/>
    <mergeCell ref="Y150:AB150"/>
    <mergeCell ref="J155:V155"/>
    <mergeCell ref="W155:X155"/>
    <mergeCell ref="Y152:AB152"/>
    <mergeCell ref="AC152:AF152"/>
    <mergeCell ref="Y153:AB153"/>
    <mergeCell ref="Y154:AB154"/>
    <mergeCell ref="AC154:AF154"/>
    <mergeCell ref="E151:I151"/>
    <mergeCell ref="C155:D155"/>
    <mergeCell ref="E155:I155"/>
    <mergeCell ref="C152:D152"/>
    <mergeCell ref="E152:I152"/>
    <mergeCell ref="J152:V152"/>
    <mergeCell ref="W152:X152"/>
    <mergeCell ref="C153:D153"/>
    <mergeCell ref="E153:I153"/>
    <mergeCell ref="J153:V153"/>
    <mergeCell ref="W153:X153"/>
    <mergeCell ref="AC153:AF153"/>
    <mergeCell ref="Y155:AB155"/>
    <mergeCell ref="AC155:AF155"/>
    <mergeCell ref="AC151:AF151"/>
    <mergeCell ref="C146:D147"/>
    <mergeCell ref="E146:I147"/>
    <mergeCell ref="J146:V147"/>
    <mergeCell ref="W146:X147"/>
    <mergeCell ref="C141:D141"/>
    <mergeCell ref="E141:I141"/>
    <mergeCell ref="C145:D145"/>
    <mergeCell ref="E145:I145"/>
    <mergeCell ref="J145:V145"/>
    <mergeCell ref="C142:D142"/>
    <mergeCell ref="E144:I144"/>
    <mergeCell ref="E142:I142"/>
    <mergeCell ref="C143:D143"/>
    <mergeCell ref="E143:I143"/>
    <mergeCell ref="J143:V143"/>
    <mergeCell ref="W143:X143"/>
    <mergeCell ref="C130:D130"/>
    <mergeCell ref="E130:I130"/>
    <mergeCell ref="J130:V130"/>
    <mergeCell ref="W130:X130"/>
    <mergeCell ref="Y130:AB130"/>
    <mergeCell ref="C126:D126"/>
    <mergeCell ref="E126:I126"/>
    <mergeCell ref="J126:V126"/>
    <mergeCell ref="W126:X126"/>
    <mergeCell ref="Y126:AB126"/>
    <mergeCell ref="C129:D129"/>
    <mergeCell ref="E129:I129"/>
    <mergeCell ref="J129:V129"/>
    <mergeCell ref="W129:X129"/>
    <mergeCell ref="Y129:AB129"/>
    <mergeCell ref="W127:X127"/>
    <mergeCell ref="C128:D128"/>
    <mergeCell ref="E128:I128"/>
    <mergeCell ref="J128:V128"/>
    <mergeCell ref="W128:X128"/>
    <mergeCell ref="E127:I127"/>
    <mergeCell ref="C103:D103"/>
    <mergeCell ref="E103:I103"/>
    <mergeCell ref="J103:V103"/>
    <mergeCell ref="C107:D107"/>
    <mergeCell ref="C109:D109"/>
    <mergeCell ref="E109:I109"/>
    <mergeCell ref="AC101:AF101"/>
    <mergeCell ref="AC111:AF111"/>
    <mergeCell ref="W107:X107"/>
    <mergeCell ref="Y106:AB106"/>
    <mergeCell ref="J107:V107"/>
    <mergeCell ref="B166:K166"/>
    <mergeCell ref="M164:AA164"/>
    <mergeCell ref="J109:V109"/>
    <mergeCell ref="W103:X103"/>
    <mergeCell ref="C111:D111"/>
    <mergeCell ref="E111:I111"/>
    <mergeCell ref="J111:V111"/>
    <mergeCell ref="W111:X111"/>
    <mergeCell ref="Y111:AB111"/>
    <mergeCell ref="C112:D112"/>
    <mergeCell ref="Y104:AB104"/>
    <mergeCell ref="Y145:AB145"/>
    <mergeCell ref="C113:D113"/>
    <mergeCell ref="J106:V106"/>
    <mergeCell ref="W106:X106"/>
    <mergeCell ref="C110:D110"/>
    <mergeCell ref="C108:D108"/>
    <mergeCell ref="C116:D116"/>
    <mergeCell ref="C140:D140"/>
    <mergeCell ref="C106:D106"/>
    <mergeCell ref="E106:I106"/>
    <mergeCell ref="C136:D136"/>
    <mergeCell ref="C123:D123"/>
    <mergeCell ref="E123:I123"/>
    <mergeCell ref="C68:D68"/>
    <mergeCell ref="E68:I68"/>
    <mergeCell ref="J68:V68"/>
    <mergeCell ref="W68:X68"/>
    <mergeCell ref="W151:X151"/>
    <mergeCell ref="C164:L164"/>
    <mergeCell ref="C99:D99"/>
    <mergeCell ref="E99:I99"/>
    <mergeCell ref="J99:V99"/>
    <mergeCell ref="W99:X99"/>
    <mergeCell ref="F159:K159"/>
    <mergeCell ref="F161:G161"/>
    <mergeCell ref="H161:K161"/>
    <mergeCell ref="E96:I97"/>
    <mergeCell ref="J96:V97"/>
    <mergeCell ref="C98:D98"/>
    <mergeCell ref="C96:D97"/>
    <mergeCell ref="W104:X104"/>
    <mergeCell ref="W109:X109"/>
    <mergeCell ref="W110:X110"/>
    <mergeCell ref="W90:X90"/>
    <mergeCell ref="W101:X101"/>
    <mergeCell ref="W105:X105"/>
    <mergeCell ref="W108:X108"/>
    <mergeCell ref="C66:D66"/>
    <mergeCell ref="E66:I66"/>
    <mergeCell ref="J66:V66"/>
    <mergeCell ref="W66:X66"/>
    <mergeCell ref="C67:D67"/>
    <mergeCell ref="E67:I67"/>
    <mergeCell ref="J67:V67"/>
    <mergeCell ref="W67:X67"/>
    <mergeCell ref="C64:D64"/>
    <mergeCell ref="E64:I64"/>
    <mergeCell ref="J64:V64"/>
    <mergeCell ref="W64:X64"/>
    <mergeCell ref="C65:D65"/>
    <mergeCell ref="E65:I65"/>
    <mergeCell ref="J65:V65"/>
    <mergeCell ref="W65:X65"/>
    <mergeCell ref="C63:D63"/>
    <mergeCell ref="AC27:AF27"/>
    <mergeCell ref="E47:I47"/>
    <mergeCell ref="J47:V47"/>
    <mergeCell ref="Y47:AB47"/>
    <mergeCell ref="W48:X48"/>
    <mergeCell ref="C48:D48"/>
    <mergeCell ref="W27:X27"/>
    <mergeCell ref="C41:D41"/>
    <mergeCell ref="E41:I41"/>
    <mergeCell ref="W63:X63"/>
    <mergeCell ref="C61:D61"/>
    <mergeCell ref="E61:I61"/>
    <mergeCell ref="J61:V61"/>
    <mergeCell ref="C62:D62"/>
    <mergeCell ref="E62:I62"/>
    <mergeCell ref="J62:V62"/>
    <mergeCell ref="Y27:AB27"/>
    <mergeCell ref="Y60:AB60"/>
    <mergeCell ref="Y59:AB59"/>
    <mergeCell ref="AC59:AF59"/>
    <mergeCell ref="AC56:AF56"/>
    <mergeCell ref="W29:X29"/>
    <mergeCell ref="W61:X61"/>
    <mergeCell ref="Y53:AB53"/>
    <mergeCell ref="AC53:AF53"/>
    <mergeCell ref="W53:X53"/>
    <mergeCell ref="W58:X58"/>
    <mergeCell ref="Y55:AF55"/>
    <mergeCell ref="Y56:AB56"/>
    <mergeCell ref="W62:X62"/>
    <mergeCell ref="AC84:AF84"/>
    <mergeCell ref="Y87:AB87"/>
    <mergeCell ref="Y62:AB62"/>
    <mergeCell ref="AC62:AF62"/>
    <mergeCell ref="Y68:AB68"/>
    <mergeCell ref="Y63:AB63"/>
    <mergeCell ref="Y85:AB85"/>
    <mergeCell ref="E63:I63"/>
    <mergeCell ref="J63:V63"/>
    <mergeCell ref="W102:X102"/>
    <mergeCell ref="AL96:AL97"/>
    <mergeCell ref="W96:X97"/>
    <mergeCell ref="AC97:AF97"/>
    <mergeCell ref="Y97:AB97"/>
    <mergeCell ref="Y96:AF96"/>
    <mergeCell ref="AC98:AF98"/>
    <mergeCell ref="AJ96:AK96"/>
    <mergeCell ref="J90:V90"/>
    <mergeCell ref="E101:I101"/>
    <mergeCell ref="J101:V101"/>
    <mergeCell ref="E98:I98"/>
    <mergeCell ref="J98:V98"/>
    <mergeCell ref="AC63:AF63"/>
    <mergeCell ref="Y64:AB64"/>
    <mergeCell ref="AC64:AF64"/>
    <mergeCell ref="Y65:AB65"/>
    <mergeCell ref="AC79:AF79"/>
    <mergeCell ref="E78:I78"/>
    <mergeCell ref="E88:I88"/>
    <mergeCell ref="J88:V88"/>
    <mergeCell ref="AC83:AF83"/>
    <mergeCell ref="E104:I104"/>
    <mergeCell ref="J104:V104"/>
    <mergeCell ref="Y118:AB118"/>
    <mergeCell ref="AC118:AF118"/>
    <mergeCell ref="W113:X113"/>
    <mergeCell ref="Y90:AB90"/>
    <mergeCell ref="AC103:AF103"/>
    <mergeCell ref="Y103:AB103"/>
    <mergeCell ref="Y86:AB86"/>
    <mergeCell ref="AC110:AF110"/>
    <mergeCell ref="Y110:AB110"/>
    <mergeCell ref="Y107:AB107"/>
    <mergeCell ref="Y105:AB105"/>
    <mergeCell ref="AC109:AF109"/>
    <mergeCell ref="Y109:AB109"/>
    <mergeCell ref="AC104:AF104"/>
    <mergeCell ref="Y101:AB101"/>
    <mergeCell ref="AC108:AF108"/>
    <mergeCell ref="Y108:AB108"/>
    <mergeCell ref="Y99:AB99"/>
    <mergeCell ref="AC99:AF99"/>
    <mergeCell ref="Y88:AB88"/>
    <mergeCell ref="Y100:AB100"/>
    <mergeCell ref="AC100:AF100"/>
    <mergeCell ref="AC126:AF126"/>
    <mergeCell ref="AC136:AF136"/>
    <mergeCell ref="AC90:AF90"/>
    <mergeCell ref="AC106:AF106"/>
    <mergeCell ref="AC116:AF116"/>
    <mergeCell ref="Y116:AB116"/>
    <mergeCell ref="Y127:AB127"/>
    <mergeCell ref="AC127:AF127"/>
    <mergeCell ref="Y128:AB128"/>
    <mergeCell ref="AC112:AF112"/>
    <mergeCell ref="AC107:AF107"/>
    <mergeCell ref="AC105:AF105"/>
    <mergeCell ref="AC102:AF102"/>
    <mergeCell ref="Y102:AB102"/>
    <mergeCell ref="W123:X123"/>
    <mergeCell ref="Y123:AB123"/>
    <mergeCell ref="AC123:AF123"/>
    <mergeCell ref="J123:V123"/>
    <mergeCell ref="C124:D124"/>
    <mergeCell ref="E124:I124"/>
    <mergeCell ref="J124:V124"/>
    <mergeCell ref="W124:X124"/>
    <mergeCell ref="C90:D90"/>
    <mergeCell ref="J105:V105"/>
    <mergeCell ref="Y98:AB98"/>
    <mergeCell ref="W98:X98"/>
    <mergeCell ref="J112:V112"/>
    <mergeCell ref="W112:X112"/>
    <mergeCell ref="Y112:AB112"/>
    <mergeCell ref="C117:D117"/>
    <mergeCell ref="E117:I117"/>
    <mergeCell ref="J117:V117"/>
    <mergeCell ref="W117:X117"/>
    <mergeCell ref="Y117:AB117"/>
    <mergeCell ref="E113:I113"/>
    <mergeCell ref="J113:V113"/>
    <mergeCell ref="W116:X116"/>
    <mergeCell ref="J108:V108"/>
    <mergeCell ref="C120:D121"/>
    <mergeCell ref="Y120:AF120"/>
    <mergeCell ref="Y121:AB121"/>
    <mergeCell ref="AC121:AF121"/>
    <mergeCell ref="C89:D89"/>
    <mergeCell ref="E89:I89"/>
    <mergeCell ref="J89:V89"/>
    <mergeCell ref="C122:D122"/>
    <mergeCell ref="E122:I122"/>
    <mergeCell ref="J122:V122"/>
    <mergeCell ref="W122:X122"/>
    <mergeCell ref="Y122:AB122"/>
    <mergeCell ref="AC122:AF122"/>
    <mergeCell ref="E120:I121"/>
    <mergeCell ref="J116:V116"/>
    <mergeCell ref="E110:I110"/>
    <mergeCell ref="J110:V110"/>
    <mergeCell ref="E116:I116"/>
    <mergeCell ref="Y115:AB115"/>
    <mergeCell ref="J120:V121"/>
    <mergeCell ref="W120:X121"/>
    <mergeCell ref="E112:I112"/>
    <mergeCell ref="AC117:AF117"/>
    <mergeCell ref="E100:I100"/>
    <mergeCell ref="C88:D88"/>
    <mergeCell ref="C118:D118"/>
    <mergeCell ref="E118:I118"/>
    <mergeCell ref="J118:V118"/>
    <mergeCell ref="W118:X118"/>
    <mergeCell ref="J87:V87"/>
    <mergeCell ref="E90:I90"/>
    <mergeCell ref="E107:I107"/>
    <mergeCell ref="C105:D105"/>
    <mergeCell ref="E105:I105"/>
    <mergeCell ref="C115:D115"/>
    <mergeCell ref="E115:I115"/>
    <mergeCell ref="J115:V115"/>
    <mergeCell ref="W115:X115"/>
    <mergeCell ref="E91:I91"/>
    <mergeCell ref="C104:D104"/>
    <mergeCell ref="C102:D102"/>
    <mergeCell ref="E102:I102"/>
    <mergeCell ref="J102:V102"/>
    <mergeCell ref="W89:X89"/>
    <mergeCell ref="C100:D100"/>
    <mergeCell ref="J100:V100"/>
    <mergeCell ref="W100:X100"/>
    <mergeCell ref="E108:I108"/>
    <mergeCell ref="Y48:AB48"/>
    <mergeCell ref="E48:I48"/>
    <mergeCell ref="J48:V48"/>
    <mergeCell ref="C47:D47"/>
    <mergeCell ref="W47:X47"/>
    <mergeCell ref="W46:X46"/>
    <mergeCell ref="E46:I46"/>
    <mergeCell ref="J46:V46"/>
    <mergeCell ref="C44:D44"/>
    <mergeCell ref="E44:I44"/>
    <mergeCell ref="J44:V44"/>
    <mergeCell ref="W44:X44"/>
    <mergeCell ref="Y44:AB44"/>
    <mergeCell ref="C45:D45"/>
    <mergeCell ref="E45:I45"/>
    <mergeCell ref="J45:V45"/>
    <mergeCell ref="W45:X45"/>
    <mergeCell ref="Y45:AB45"/>
    <mergeCell ref="Y46:AB46"/>
    <mergeCell ref="C46:D46"/>
    <mergeCell ref="AL24:AL25"/>
    <mergeCell ref="Y25:AB25"/>
    <mergeCell ref="AC25:AF25"/>
    <mergeCell ref="C26:D26"/>
    <mergeCell ref="W26:X26"/>
    <mergeCell ref="Y26:AB26"/>
    <mergeCell ref="AC26:AF26"/>
    <mergeCell ref="J24:V25"/>
    <mergeCell ref="E26:I26"/>
    <mergeCell ref="J26:V26"/>
    <mergeCell ref="W33:X33"/>
    <mergeCell ref="W32:X32"/>
    <mergeCell ref="Y29:AB29"/>
    <mergeCell ref="Y28:AB28"/>
    <mergeCell ref="AC31:AF31"/>
    <mergeCell ref="AC30:AF30"/>
    <mergeCell ref="E30:I30"/>
    <mergeCell ref="D35:AF35"/>
    <mergeCell ref="AC44:AF44"/>
    <mergeCell ref="W40:X40"/>
    <mergeCell ref="Y40:AB40"/>
    <mergeCell ref="AC40:AF40"/>
    <mergeCell ref="E39:I39"/>
    <mergeCell ref="J39:V39"/>
    <mergeCell ref="W39:X39"/>
    <mergeCell ref="Y39:AB39"/>
    <mergeCell ref="AC39:AF39"/>
    <mergeCell ref="C34:D34"/>
    <mergeCell ref="E34:I34"/>
    <mergeCell ref="J34:V34"/>
    <mergeCell ref="W34:X34"/>
    <mergeCell ref="Y34:AB34"/>
    <mergeCell ref="AC34:AF34"/>
    <mergeCell ref="C39:D39"/>
    <mergeCell ref="AC45:AF45"/>
    <mergeCell ref="E29:I29"/>
    <mergeCell ref="C31:D31"/>
    <mergeCell ref="C30:D30"/>
    <mergeCell ref="C29:D29"/>
    <mergeCell ref="C28:D28"/>
    <mergeCell ref="C18:AF18"/>
    <mergeCell ref="C19:AF19"/>
    <mergeCell ref="C24:D25"/>
    <mergeCell ref="W30:X30"/>
    <mergeCell ref="E31:I31"/>
    <mergeCell ref="C27:D27"/>
    <mergeCell ref="E27:I27"/>
    <mergeCell ref="E28:I28"/>
    <mergeCell ref="E24:I25"/>
    <mergeCell ref="D22:E22"/>
    <mergeCell ref="C32:D32"/>
    <mergeCell ref="C33:D33"/>
    <mergeCell ref="E33:I33"/>
    <mergeCell ref="E32:I32"/>
    <mergeCell ref="J33:V33"/>
    <mergeCell ref="J32:V32"/>
    <mergeCell ref="E40:I40"/>
    <mergeCell ref="J40:V40"/>
    <mergeCell ref="L14:AF14"/>
    <mergeCell ref="J30:V30"/>
    <mergeCell ref="J29:V29"/>
    <mergeCell ref="J28:V28"/>
    <mergeCell ref="W31:X31"/>
    <mergeCell ref="W28:X28"/>
    <mergeCell ref="J31:V31"/>
    <mergeCell ref="Y30:AB30"/>
    <mergeCell ref="J27:V27"/>
    <mergeCell ref="AC22:AF22"/>
    <mergeCell ref="W24:X25"/>
    <mergeCell ref="Y24:AF24"/>
    <mergeCell ref="C20:AF20"/>
    <mergeCell ref="F22:H22"/>
    <mergeCell ref="Z21:AF21"/>
    <mergeCell ref="AC29:AF29"/>
    <mergeCell ref="AC28:AF28"/>
    <mergeCell ref="AC2:AF2"/>
    <mergeCell ref="T4:W4"/>
    <mergeCell ref="C9:E9"/>
    <mergeCell ref="H9:O9"/>
    <mergeCell ref="R9:AF9"/>
    <mergeCell ref="C2:G2"/>
    <mergeCell ref="L12:AF12"/>
    <mergeCell ref="W13:AA13"/>
    <mergeCell ref="L13:V13"/>
    <mergeCell ref="AB13:AF13"/>
    <mergeCell ref="C69:D69"/>
    <mergeCell ref="E69:I69"/>
    <mergeCell ref="J69:V69"/>
    <mergeCell ref="W69:X69"/>
    <mergeCell ref="C70:D70"/>
    <mergeCell ref="E70:I70"/>
    <mergeCell ref="J70:V70"/>
    <mergeCell ref="W70:X70"/>
    <mergeCell ref="C71:D71"/>
    <mergeCell ref="E71:I71"/>
    <mergeCell ref="J71:V71"/>
    <mergeCell ref="W71:X71"/>
    <mergeCell ref="AJ22:AK22"/>
    <mergeCell ref="Y61:AB61"/>
    <mergeCell ref="AC61:AF61"/>
    <mergeCell ref="Y51:AB51"/>
    <mergeCell ref="AC51:AF51"/>
    <mergeCell ref="AC86:AF86"/>
    <mergeCell ref="Y33:AB33"/>
    <mergeCell ref="Y32:AB32"/>
    <mergeCell ref="AC33:AF33"/>
    <mergeCell ref="AC32:AF32"/>
    <mergeCell ref="Y31:AB31"/>
    <mergeCell ref="AC67:AF67"/>
    <mergeCell ref="AC60:AF60"/>
    <mergeCell ref="Y49:AB49"/>
    <mergeCell ref="AC49:AF49"/>
    <mergeCell ref="Y50:AB50"/>
    <mergeCell ref="AC57:AF57"/>
    <mergeCell ref="AC58:AF58"/>
    <mergeCell ref="AJ37:AK37"/>
    <mergeCell ref="AC48:AF48"/>
    <mergeCell ref="AC47:AF47"/>
    <mergeCell ref="AC46:AF46"/>
    <mergeCell ref="AC50:AF50"/>
    <mergeCell ref="Y52:AB52"/>
    <mergeCell ref="AC52:AF52"/>
    <mergeCell ref="C51:D51"/>
    <mergeCell ref="E51:I51"/>
    <mergeCell ref="J51:V51"/>
    <mergeCell ref="W51:X51"/>
    <mergeCell ref="C52:D52"/>
    <mergeCell ref="E52:I52"/>
    <mergeCell ref="C49:D49"/>
    <mergeCell ref="E49:I49"/>
    <mergeCell ref="J49:V49"/>
    <mergeCell ref="W49:X49"/>
    <mergeCell ref="C50:D50"/>
    <mergeCell ref="E50:I50"/>
    <mergeCell ref="J50:V50"/>
    <mergeCell ref="W50:X50"/>
    <mergeCell ref="J52:V52"/>
    <mergeCell ref="W52:X52"/>
    <mergeCell ref="C40:D40"/>
    <mergeCell ref="AC115:AF115"/>
    <mergeCell ref="AC65:AF65"/>
    <mergeCell ref="Y66:AB66"/>
    <mergeCell ref="AC66:AF66"/>
    <mergeCell ref="Y67:AB67"/>
    <mergeCell ref="AC68:AF68"/>
    <mergeCell ref="AC85:AF85"/>
    <mergeCell ref="Y114:AB114"/>
    <mergeCell ref="AC114:AF114"/>
    <mergeCell ref="AC91:AF91"/>
    <mergeCell ref="Y69:AB69"/>
    <mergeCell ref="AC69:AF69"/>
    <mergeCell ref="Y70:AB70"/>
    <mergeCell ref="AC70:AF70"/>
    <mergeCell ref="Y71:AB71"/>
    <mergeCell ref="AC71:AF71"/>
    <mergeCell ref="AC82:AF82"/>
    <mergeCell ref="Y113:AB113"/>
    <mergeCell ref="AC113:AF113"/>
    <mergeCell ref="Y77:AB77"/>
    <mergeCell ref="Y78:AB78"/>
    <mergeCell ref="Y79:AB79"/>
    <mergeCell ref="Y80:AB80"/>
    <mergeCell ref="C37:D38"/>
    <mergeCell ref="E37:I38"/>
    <mergeCell ref="J37:V38"/>
    <mergeCell ref="W37:X38"/>
    <mergeCell ref="Y37:AF37"/>
    <mergeCell ref="Y38:AB38"/>
    <mergeCell ref="AC38:AF38"/>
    <mergeCell ref="J91:V91"/>
    <mergeCell ref="C114:D114"/>
    <mergeCell ref="E114:I114"/>
    <mergeCell ref="J114:V114"/>
    <mergeCell ref="W114:X114"/>
    <mergeCell ref="C93:AF93"/>
    <mergeCell ref="C94:AF94"/>
    <mergeCell ref="C91:D91"/>
    <mergeCell ref="C101:D101"/>
    <mergeCell ref="W91:X91"/>
    <mergeCell ref="Y91:AB91"/>
    <mergeCell ref="W73:X74"/>
    <mergeCell ref="Y73:AF73"/>
    <mergeCell ref="Y74:AB74"/>
    <mergeCell ref="AC74:AF74"/>
    <mergeCell ref="Y76:AB76"/>
    <mergeCell ref="AC76:AF76"/>
    <mergeCell ref="C139:D139"/>
    <mergeCell ref="E139:I139"/>
    <mergeCell ref="J139:V139"/>
    <mergeCell ref="W139:X139"/>
    <mergeCell ref="Y139:AB139"/>
    <mergeCell ref="AC139:AF139"/>
    <mergeCell ref="C138:D138"/>
    <mergeCell ref="E138:I138"/>
    <mergeCell ref="AC124:AF124"/>
    <mergeCell ref="W125:X125"/>
    <mergeCell ref="Y125:AB125"/>
    <mergeCell ref="AC125:AF125"/>
    <mergeCell ref="J125:V125"/>
    <mergeCell ref="AC128:AF128"/>
    <mergeCell ref="C127:D127"/>
    <mergeCell ref="J127:V127"/>
    <mergeCell ref="AC129:AF129"/>
    <mergeCell ref="C125:D125"/>
    <mergeCell ref="E125:I125"/>
    <mergeCell ref="E134:I134"/>
    <mergeCell ref="Y132:AB132"/>
    <mergeCell ref="Y124:AB124"/>
    <mergeCell ref="E136:I136"/>
    <mergeCell ref="AC130:AF130"/>
    <mergeCell ref="C131:D131"/>
    <mergeCell ref="E131:I131"/>
    <mergeCell ref="J131:V131"/>
    <mergeCell ref="W131:X131"/>
    <mergeCell ref="Y131:AB131"/>
    <mergeCell ref="AC131:AF131"/>
    <mergeCell ref="C135:D135"/>
    <mergeCell ref="E135:I135"/>
    <mergeCell ref="J135:V135"/>
    <mergeCell ref="W135:X135"/>
    <mergeCell ref="C132:D132"/>
    <mergeCell ref="E140:I140"/>
    <mergeCell ref="J140:V140"/>
    <mergeCell ref="W140:X140"/>
    <mergeCell ref="Y140:AB140"/>
    <mergeCell ref="W137:X137"/>
    <mergeCell ref="Y137:AB137"/>
    <mergeCell ref="AC137:AF137"/>
    <mergeCell ref="J134:V134"/>
    <mergeCell ref="W134:X134"/>
    <mergeCell ref="Y134:AB134"/>
    <mergeCell ref="AC134:AF134"/>
    <mergeCell ref="AC138:AF138"/>
    <mergeCell ref="E132:I132"/>
    <mergeCell ref="J132:V132"/>
    <mergeCell ref="W132:X132"/>
    <mergeCell ref="AC132:AF132"/>
    <mergeCell ref="C133:D133"/>
    <mergeCell ref="E133:I133"/>
    <mergeCell ref="J133:V133"/>
    <mergeCell ref="W133:X133"/>
    <mergeCell ref="Y133:AB133"/>
    <mergeCell ref="AC133:AF133"/>
    <mergeCell ref="AC147:AF147"/>
    <mergeCell ref="Y151:AB151"/>
    <mergeCell ref="J151:V151"/>
    <mergeCell ref="AC145:AF145"/>
    <mergeCell ref="J136:V136"/>
    <mergeCell ref="W136:X136"/>
    <mergeCell ref="Y136:AB136"/>
    <mergeCell ref="J148:V148"/>
    <mergeCell ref="W148:X148"/>
    <mergeCell ref="Y148:AB148"/>
    <mergeCell ref="AC148:AF148"/>
    <mergeCell ref="W141:X141"/>
    <mergeCell ref="J144:V144"/>
    <mergeCell ref="W144:X144"/>
    <mergeCell ref="W145:X145"/>
    <mergeCell ref="AC150:AF150"/>
    <mergeCell ref="J150:V150"/>
    <mergeCell ref="AC142:AF142"/>
    <mergeCell ref="AC140:AF140"/>
    <mergeCell ref="Y143:AB143"/>
    <mergeCell ref="Y142:AB142"/>
    <mergeCell ref="AJ120:AK120"/>
    <mergeCell ref="AJ146:AK146"/>
    <mergeCell ref="AC135:AF135"/>
    <mergeCell ref="Y146:AF146"/>
    <mergeCell ref="C148:D148"/>
    <mergeCell ref="AC143:AF143"/>
    <mergeCell ref="C144:D144"/>
    <mergeCell ref="AC144:AF144"/>
    <mergeCell ref="Y144:AB144"/>
    <mergeCell ref="J141:V141"/>
    <mergeCell ref="Y135:AB135"/>
    <mergeCell ref="J138:V138"/>
    <mergeCell ref="W138:X138"/>
    <mergeCell ref="Y138:AB138"/>
    <mergeCell ref="Y141:AB141"/>
    <mergeCell ref="C134:D134"/>
    <mergeCell ref="Y147:AB147"/>
    <mergeCell ref="AC141:AF141"/>
    <mergeCell ref="J142:V142"/>
    <mergeCell ref="W142:X142"/>
    <mergeCell ref="E148:I148"/>
    <mergeCell ref="C137:D137"/>
    <mergeCell ref="E137:I137"/>
    <mergeCell ref="J137:V137"/>
    <mergeCell ref="C75:D75"/>
    <mergeCell ref="E75:I75"/>
    <mergeCell ref="J75:V75"/>
    <mergeCell ref="W75:X75"/>
    <mergeCell ref="Y75:AB75"/>
    <mergeCell ref="AC75:AF75"/>
    <mergeCell ref="C73:D74"/>
    <mergeCell ref="E73:I74"/>
    <mergeCell ref="E77:I77"/>
    <mergeCell ref="C76:D76"/>
    <mergeCell ref="E76:I76"/>
    <mergeCell ref="J76:V76"/>
    <mergeCell ref="W76:X76"/>
    <mergeCell ref="C77:D77"/>
    <mergeCell ref="C78:D78"/>
    <mergeCell ref="J77:V77"/>
    <mergeCell ref="J78:V78"/>
    <mergeCell ref="W77:X77"/>
    <mergeCell ref="W78:X78"/>
    <mergeCell ref="C79:D79"/>
    <mergeCell ref="C80:D80"/>
    <mergeCell ref="C81:D81"/>
    <mergeCell ref="C82:D82"/>
    <mergeCell ref="E79:I79"/>
    <mergeCell ref="E80:I80"/>
    <mergeCell ref="E81:I81"/>
    <mergeCell ref="E82:I82"/>
    <mergeCell ref="J79:V79"/>
    <mergeCell ref="J80:V80"/>
    <mergeCell ref="W81:X81"/>
    <mergeCell ref="W82:X82"/>
    <mergeCell ref="M166:AA166"/>
    <mergeCell ref="AJ24:AK24"/>
    <mergeCell ref="AJ55:AK55"/>
    <mergeCell ref="AJ73:AK73"/>
    <mergeCell ref="AC87:AF87"/>
    <mergeCell ref="Y81:AB81"/>
    <mergeCell ref="Y82:AB82"/>
    <mergeCell ref="W88:X88"/>
    <mergeCell ref="Y89:AB89"/>
    <mergeCell ref="AC88:AF88"/>
    <mergeCell ref="AC89:AF89"/>
    <mergeCell ref="W83:X83"/>
    <mergeCell ref="W84:X84"/>
    <mergeCell ref="AC80:AF80"/>
    <mergeCell ref="AC81:AF81"/>
    <mergeCell ref="AC77:AF77"/>
    <mergeCell ref="AC78:AF78"/>
    <mergeCell ref="Y83:AB83"/>
    <mergeCell ref="Y84:AB84"/>
    <mergeCell ref="J83:V83"/>
    <mergeCell ref="J84:V84"/>
    <mergeCell ref="W79:X79"/>
    <mergeCell ref="W80:X80"/>
    <mergeCell ref="J73:V74"/>
    <mergeCell ref="E83:I83"/>
    <mergeCell ref="E84:I84"/>
    <mergeCell ref="C87:D87"/>
    <mergeCell ref="E87:I87"/>
    <mergeCell ref="J81:V81"/>
    <mergeCell ref="J82:V82"/>
    <mergeCell ref="J86:V86"/>
    <mergeCell ref="W86:X86"/>
    <mergeCell ref="C86:D86"/>
    <mergeCell ref="E86:I86"/>
    <mergeCell ref="C83:D83"/>
    <mergeCell ref="C84:D84"/>
    <mergeCell ref="W87:X87"/>
    <mergeCell ref="C85:D85"/>
    <mergeCell ref="W85:X85"/>
    <mergeCell ref="E85:I85"/>
    <mergeCell ref="J85:V85"/>
  </mergeCells>
  <pageMargins left="0.25" right="0.25" top="0.75" bottom="1.0026041666666667" header="0.3" footer="0.3"/>
  <pageSetup orientation="portrait" r:id="rId1"/>
  <headerFooter>
    <oddHeader>&amp;R&amp;9&amp;P</oddHeader>
  </headerFooter>
  <ignoredErrors>
    <ignoredError sqref="C28:I28 D33 D68 D86 D29 D30 D31 D32 D40 D44 D45 D46 D47 D48 D49 D50 D51 D52 D61 D62 D63 D64 D65 D66 D67 D99 D100 D101 D102 D103 D104 D105 D106 D107 D108 D109 D110 D111 D112 D113 D116 C116 E116:V116 X116:AF116" numberStoredAsText="1"/>
  </ignoredErrors>
</worksheet>
</file>

<file path=xl/worksheets/sheet5.xml><?xml version="1.0" encoding="utf-8"?>
<worksheet xmlns="http://schemas.openxmlformats.org/spreadsheetml/2006/main" xmlns:r="http://schemas.openxmlformats.org/officeDocument/2006/relationships">
  <dimension ref="B1:AK356"/>
  <sheetViews>
    <sheetView topLeftCell="A49" zoomScale="110" zoomScaleNormal="140" zoomScalePageLayoutView="140" workbookViewId="0">
      <selection activeCell="AB27" sqref="AB27:AF27"/>
    </sheetView>
  </sheetViews>
  <sheetFormatPr defaultRowHeight="15"/>
  <cols>
    <col min="1" max="1" width="0.5703125" style="2" customWidth="1"/>
    <col min="2" max="2" width="0.42578125" style="2" customWidth="1"/>
    <col min="3" max="27" width="2.85546875" style="2" customWidth="1"/>
    <col min="28" max="32" width="4.7109375" style="2" customWidth="1"/>
    <col min="33" max="35" width="1.28515625" style="2" customWidth="1"/>
    <col min="36" max="37" width="12.7109375" style="2" customWidth="1"/>
    <col min="38" max="16384" width="9.140625" style="2"/>
  </cols>
  <sheetData>
    <row r="1" spans="2:33" ht="4.5" customHeight="1"/>
    <row r="2" spans="2:33" ht="15" customHeight="1">
      <c r="AC2" s="32"/>
      <c r="AD2" s="32"/>
      <c r="AE2" s="32"/>
      <c r="AF2" s="32"/>
    </row>
    <row r="3" spans="2:33">
      <c r="B3" s="13"/>
      <c r="O3" s="14"/>
      <c r="P3" s="14"/>
      <c r="Q3" s="14"/>
      <c r="R3" s="14"/>
      <c r="U3" s="14"/>
      <c r="V3" s="14"/>
      <c r="AG3" s="15"/>
    </row>
    <row r="4" spans="2:33">
      <c r="B4" s="13"/>
      <c r="O4" s="368" t="s">
        <v>28</v>
      </c>
      <c r="P4" s="368"/>
      <c r="Q4" s="368"/>
      <c r="R4" s="368"/>
      <c r="T4" s="521" t="s">
        <v>29</v>
      </c>
      <c r="U4" s="521"/>
      <c r="V4" s="521"/>
      <c r="W4" s="521"/>
      <c r="AG4" s="15"/>
    </row>
    <row r="5" spans="2:33" ht="7.5" customHeight="1">
      <c r="B5" s="13"/>
      <c r="C5" s="5"/>
      <c r="D5" s="5"/>
      <c r="E5" s="5"/>
      <c r="F5" s="5"/>
      <c r="AG5" s="15"/>
    </row>
    <row r="6" spans="2:33">
      <c r="B6" s="13"/>
      <c r="C6" s="14"/>
      <c r="D6" s="14"/>
      <c r="E6" s="14"/>
      <c r="F6" s="5"/>
      <c r="H6" s="37">
        <f>Насловна!C4</f>
        <v>0</v>
      </c>
      <c r="I6" s="37" t="str">
        <f>Насловна!D4</f>
        <v>4</v>
      </c>
      <c r="J6" s="37" t="str">
        <f>Насловна!E4</f>
        <v>7</v>
      </c>
      <c r="K6" s="37" t="str">
        <f>Насловна!F4</f>
        <v>0</v>
      </c>
      <c r="L6" s="37" t="str">
        <f>Насловна!G4</f>
        <v>7</v>
      </c>
      <c r="M6" s="37" t="str">
        <f>Насловна!H4</f>
        <v>2</v>
      </c>
      <c r="N6" s="37" t="str">
        <f>Насловна!I4</f>
        <v>5</v>
      </c>
      <c r="O6" s="37" t="str">
        <f>Насловна!J4</f>
        <v>7</v>
      </c>
      <c r="P6" s="5"/>
      <c r="Q6" s="5"/>
      <c r="R6" s="37" t="str">
        <f>Насловна!C5</f>
        <v>6</v>
      </c>
      <c r="S6" s="37" t="str">
        <f>Насловна!D5</f>
        <v>6</v>
      </c>
      <c r="T6" s="37" t="str">
        <f>Насловна!E5</f>
        <v>0</v>
      </c>
      <c r="U6" s="37" t="str">
        <f>Насловна!F5</f>
        <v>0</v>
      </c>
      <c r="V6" s="37" t="str">
        <f>Насловна!G5</f>
        <v>2</v>
      </c>
      <c r="W6" s="37" t="str">
        <f>Насловна!H5</f>
        <v>0</v>
      </c>
      <c r="X6" s="37" t="str">
        <f>Насловна!I5</f>
        <v>0</v>
      </c>
      <c r="Y6" s="37" t="str">
        <f>Насловна!J5</f>
        <v>0</v>
      </c>
      <c r="Z6" s="37" t="str">
        <f>Насловна!K5</f>
        <v>8</v>
      </c>
      <c r="AA6" s="37" t="str">
        <f>Насловна!L5</f>
        <v>2</v>
      </c>
      <c r="AB6" s="37" t="str">
        <f>Насловна!M5</f>
        <v>7</v>
      </c>
      <c r="AC6" s="37" t="str">
        <f>Насловна!N5</f>
        <v>3</v>
      </c>
      <c r="AD6" s="37" t="str">
        <f>Насловна!O5</f>
        <v>7</v>
      </c>
      <c r="AE6" s="37" t="str">
        <f>Насловна!P5</f>
        <v>8</v>
      </c>
      <c r="AF6" s="37" t="str">
        <f>Насловна!Q5</f>
        <v>9</v>
      </c>
      <c r="AG6" s="15"/>
    </row>
    <row r="7" spans="2:33">
      <c r="B7" s="13"/>
      <c r="C7" s="241">
        <v>1</v>
      </c>
      <c r="D7" s="241">
        <v>2</v>
      </c>
      <c r="E7" s="241">
        <v>3</v>
      </c>
      <c r="F7" s="19"/>
      <c r="G7" s="19"/>
      <c r="H7" s="241">
        <v>4</v>
      </c>
      <c r="I7" s="241">
        <v>5</v>
      </c>
      <c r="J7" s="241">
        <v>6</v>
      </c>
      <c r="K7" s="241">
        <v>7</v>
      </c>
      <c r="L7" s="241">
        <v>8</v>
      </c>
      <c r="M7" s="241">
        <v>9</v>
      </c>
      <c r="N7" s="241">
        <v>10</v>
      </c>
      <c r="O7" s="241">
        <v>11</v>
      </c>
      <c r="P7" s="19"/>
      <c r="Q7" s="19"/>
      <c r="R7" s="241">
        <v>12</v>
      </c>
      <c r="S7" s="241">
        <v>13</v>
      </c>
      <c r="T7" s="241">
        <v>14</v>
      </c>
      <c r="U7" s="241">
        <v>15</v>
      </c>
      <c r="V7" s="241">
        <v>16</v>
      </c>
      <c r="W7" s="241">
        <v>17</v>
      </c>
      <c r="X7" s="241">
        <v>18</v>
      </c>
      <c r="Y7" s="241">
        <v>19</v>
      </c>
      <c r="Z7" s="241">
        <v>20</v>
      </c>
      <c r="AA7" s="241">
        <v>21</v>
      </c>
      <c r="AB7" s="241">
        <v>22</v>
      </c>
      <c r="AC7" s="241">
        <v>23</v>
      </c>
      <c r="AD7" s="241">
        <v>24</v>
      </c>
      <c r="AE7" s="241">
        <v>25</v>
      </c>
      <c r="AF7" s="241">
        <v>26</v>
      </c>
      <c r="AG7" s="15"/>
    </row>
    <row r="8" spans="2:33" ht="1.5" customHeight="1">
      <c r="B8" s="13"/>
      <c r="AG8" s="15"/>
    </row>
    <row r="9" spans="2:33">
      <c r="B9" s="13"/>
      <c r="C9" s="359" t="s">
        <v>30</v>
      </c>
      <c r="D9" s="359"/>
      <c r="E9" s="359"/>
      <c r="F9" s="222"/>
      <c r="H9" s="359" t="s">
        <v>31</v>
      </c>
      <c r="I9" s="359"/>
      <c r="J9" s="359"/>
      <c r="K9" s="359"/>
      <c r="L9" s="359"/>
      <c r="M9" s="359"/>
      <c r="N9" s="359"/>
      <c r="O9" s="359"/>
      <c r="P9" s="222"/>
      <c r="R9" s="522" t="s">
        <v>32</v>
      </c>
      <c r="S9" s="522"/>
      <c r="T9" s="522"/>
      <c r="U9" s="522"/>
      <c r="V9" s="522"/>
      <c r="W9" s="522"/>
      <c r="X9" s="522"/>
      <c r="Y9" s="522"/>
      <c r="Z9" s="522"/>
      <c r="AA9" s="522"/>
      <c r="AB9" s="522"/>
      <c r="AC9" s="522"/>
      <c r="AD9" s="522"/>
      <c r="AE9" s="522"/>
      <c r="AF9" s="522"/>
      <c r="AG9" s="16"/>
    </row>
    <row r="10" spans="2:33" ht="7.5" customHeight="1">
      <c r="B10" s="17"/>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18"/>
    </row>
    <row r="11" spans="2:33" ht="4.1500000000000004" customHeight="1"/>
    <row r="12" spans="2:33" ht="22.5" customHeight="1">
      <c r="C12" s="19" t="s">
        <v>4</v>
      </c>
      <c r="D12" s="19"/>
      <c r="L12" s="591" t="str">
        <f>Насловна!C8</f>
        <v>ЈЗУ Центар за јавно здравје Битола</v>
      </c>
      <c r="M12" s="592"/>
      <c r="N12" s="592"/>
      <c r="O12" s="592"/>
      <c r="P12" s="592"/>
      <c r="Q12" s="592"/>
      <c r="R12" s="592"/>
      <c r="S12" s="592"/>
      <c r="T12" s="592"/>
      <c r="U12" s="592"/>
      <c r="V12" s="592"/>
      <c r="W12" s="592"/>
      <c r="X12" s="592"/>
      <c r="Y12" s="592"/>
      <c r="Z12" s="592"/>
      <c r="AA12" s="592"/>
      <c r="AB12" s="592"/>
      <c r="AC12" s="592"/>
      <c r="AD12" s="592"/>
      <c r="AE12" s="592"/>
      <c r="AF12" s="592"/>
    </row>
    <row r="13" spans="2:33" ht="22.5" customHeight="1">
      <c r="C13" s="19" t="s">
        <v>33</v>
      </c>
      <c r="D13" s="19"/>
      <c r="L13" s="593" t="str">
        <f>Насловна!C9</f>
        <v xml:space="preserve">Партизанска бб </v>
      </c>
      <c r="M13" s="593"/>
      <c r="N13" s="593"/>
      <c r="O13" s="593"/>
      <c r="P13" s="593"/>
      <c r="Q13" s="593"/>
      <c r="R13" s="593"/>
      <c r="S13" s="593"/>
      <c r="T13" s="593"/>
      <c r="U13" s="593"/>
      <c r="V13" s="593" t="str">
        <f>Насловна!C10</f>
        <v>Битола</v>
      </c>
      <c r="W13" s="593"/>
      <c r="X13" s="593"/>
      <c r="Y13" s="593"/>
      <c r="Z13" s="593"/>
      <c r="AA13" s="593" t="str">
        <f>Насловна!C11</f>
        <v>047 208 100</v>
      </c>
      <c r="AB13" s="593"/>
      <c r="AC13" s="593"/>
      <c r="AD13" s="593"/>
      <c r="AE13" s="593"/>
      <c r="AF13" s="593"/>
    </row>
    <row r="14" spans="2:33" ht="6" customHeight="1">
      <c r="C14" s="19"/>
      <c r="D14" s="19"/>
      <c r="L14" s="215"/>
      <c r="M14" s="215"/>
      <c r="N14" s="215"/>
      <c r="O14" s="215"/>
      <c r="P14" s="215"/>
      <c r="Q14" s="215"/>
      <c r="R14" s="215"/>
      <c r="S14" s="215"/>
      <c r="T14" s="215"/>
      <c r="U14" s="215"/>
      <c r="V14" s="215"/>
      <c r="W14" s="215"/>
      <c r="X14" s="215"/>
      <c r="Y14" s="215"/>
      <c r="Z14" s="215"/>
      <c r="AA14" s="215"/>
      <c r="AB14" s="215"/>
      <c r="AC14" s="215"/>
      <c r="AD14" s="215"/>
    </row>
    <row r="15" spans="2:33" ht="15" customHeight="1">
      <c r="C15" s="19" t="s">
        <v>667</v>
      </c>
      <c r="D15" s="19"/>
      <c r="L15" s="615" t="str">
        <f>Насловна!C12</f>
        <v>cjzbitola@cjzbt.org.mk</v>
      </c>
      <c r="M15" s="615"/>
      <c r="N15" s="615"/>
      <c r="O15" s="615"/>
      <c r="P15" s="615"/>
      <c r="Q15" s="615"/>
      <c r="R15" s="615"/>
      <c r="S15" s="615"/>
      <c r="T15" s="615"/>
      <c r="U15" s="615"/>
      <c r="V15" s="615"/>
      <c r="W15" s="615"/>
      <c r="X15" s="615"/>
      <c r="Y15" s="215"/>
      <c r="Z15" s="215"/>
      <c r="AA15" s="215"/>
      <c r="AB15" s="215"/>
      <c r="AC15" s="215"/>
      <c r="AD15" s="215"/>
    </row>
    <row r="16" spans="2:33" ht="6" customHeight="1">
      <c r="C16" s="19"/>
      <c r="D16" s="19"/>
      <c r="L16" s="227"/>
      <c r="M16" s="227"/>
      <c r="N16" s="227"/>
      <c r="O16" s="227"/>
      <c r="P16" s="227"/>
      <c r="Q16" s="227"/>
      <c r="R16" s="227"/>
      <c r="S16" s="227"/>
      <c r="T16" s="227"/>
      <c r="U16" s="227"/>
      <c r="V16" s="227"/>
      <c r="W16" s="227"/>
      <c r="X16" s="227"/>
      <c r="Y16" s="215"/>
      <c r="Z16" s="215"/>
      <c r="AA16" s="215"/>
      <c r="AB16" s="215"/>
      <c r="AC16" s="215"/>
      <c r="AD16" s="215"/>
    </row>
    <row r="17" spans="3:35" ht="22.5" customHeight="1">
      <c r="C17" s="19" t="s">
        <v>9</v>
      </c>
      <c r="D17" s="19"/>
      <c r="L17" s="38" t="str">
        <f>Насловна!C13</f>
        <v>4</v>
      </c>
      <c r="M17" s="38" t="str">
        <f>Насловна!D13</f>
        <v>0</v>
      </c>
      <c r="N17" s="38" t="str">
        <f>Насловна!E13</f>
        <v>0</v>
      </c>
      <c r="O17" s="38" t="str">
        <f>Насловна!F13</f>
        <v>2</v>
      </c>
      <c r="P17" s="38" t="str">
        <f>Насловна!G13</f>
        <v>9</v>
      </c>
      <c r="Q17" s="38" t="str">
        <f>Насловна!H13</f>
        <v>9</v>
      </c>
      <c r="R17" s="38" t="str">
        <f>Насловна!I13</f>
        <v>3</v>
      </c>
      <c r="S17" s="38" t="str">
        <f>Насловна!J13</f>
        <v>1</v>
      </c>
      <c r="T17" s="38" t="str">
        <f>Насловна!K13</f>
        <v>1</v>
      </c>
      <c r="U17" s="38" t="str">
        <f>Насловна!L13</f>
        <v>1</v>
      </c>
      <c r="V17" s="38" t="str">
        <f>Насловна!M13</f>
        <v>9</v>
      </c>
      <c r="W17" s="38" t="str">
        <f>Насловна!N13</f>
        <v>3</v>
      </c>
      <c r="X17" s="38" t="str">
        <f>Насловна!O13</f>
        <v>4</v>
      </c>
      <c r="Y17" s="5"/>
    </row>
    <row r="18" spans="3:35" ht="19.899999999999999" customHeight="1"/>
    <row r="19" spans="3:35" ht="17.25">
      <c r="C19" s="533" t="s">
        <v>668</v>
      </c>
      <c r="D19" s="533"/>
      <c r="E19" s="533"/>
      <c r="F19" s="533"/>
      <c r="G19" s="533"/>
      <c r="H19" s="533"/>
      <c r="I19" s="533"/>
      <c r="J19" s="533"/>
      <c r="K19" s="533"/>
      <c r="L19" s="533"/>
      <c r="M19" s="533"/>
      <c r="N19" s="533"/>
      <c r="O19" s="533"/>
      <c r="P19" s="533"/>
      <c r="Q19" s="533"/>
      <c r="R19" s="533"/>
      <c r="S19" s="533"/>
      <c r="T19" s="533"/>
      <c r="U19" s="533"/>
      <c r="V19" s="533"/>
      <c r="W19" s="533"/>
      <c r="X19" s="533"/>
      <c r="Y19" s="533"/>
      <c r="Z19" s="533"/>
      <c r="AA19" s="533"/>
      <c r="AB19" s="533"/>
      <c r="AC19" s="533"/>
      <c r="AD19" s="533"/>
      <c r="AE19" s="533"/>
      <c r="AF19" s="533"/>
    </row>
    <row r="20" spans="3:35">
      <c r="C20" s="19"/>
      <c r="J20" s="580" t="s">
        <v>669</v>
      </c>
      <c r="K20" s="580"/>
      <c r="L20" s="580"/>
      <c r="M20" s="580"/>
      <c r="N20" s="580"/>
      <c r="O20" s="581" t="str">
        <f>Насловна!S19</f>
        <v>од 1 јануари до</v>
      </c>
      <c r="P20" s="581"/>
      <c r="Q20" s="581"/>
      <c r="R20" s="27" t="s">
        <v>670</v>
      </c>
      <c r="S20" s="581" t="str">
        <f>Насловна!U19</f>
        <v>31.12.</v>
      </c>
      <c r="T20" s="581"/>
      <c r="U20" s="581"/>
      <c r="V20" s="581"/>
      <c r="W20" s="587">
        <f>Насловна!V19</f>
        <v>2025</v>
      </c>
      <c r="X20" s="587"/>
      <c r="Y20" s="587"/>
    </row>
    <row r="21" spans="3:35" ht="13.5" customHeight="1">
      <c r="U21" s="51"/>
      <c r="Z21" s="616" t="str">
        <f>Насловна!C22</f>
        <v>Фондовска сметка</v>
      </c>
      <c r="AA21" s="617"/>
      <c r="AB21" s="617"/>
      <c r="AC21" s="617"/>
      <c r="AD21" s="617"/>
      <c r="AE21" s="617"/>
      <c r="AF21" s="618"/>
    </row>
    <row r="22" spans="3:35" ht="5.25" customHeight="1"/>
    <row r="23" spans="3:35" ht="15" customHeight="1">
      <c r="C23" s="588" t="s">
        <v>671</v>
      </c>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392" t="s">
        <v>672</v>
      </c>
      <c r="AC23" s="572"/>
      <c r="AD23" s="572"/>
      <c r="AE23" s="572"/>
      <c r="AF23" s="573"/>
      <c r="AI23" s="1"/>
    </row>
    <row r="24" spans="3:35" ht="15" customHeight="1">
      <c r="C24" s="590"/>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574"/>
      <c r="AC24" s="575"/>
      <c r="AD24" s="575"/>
      <c r="AE24" s="575"/>
      <c r="AF24" s="576"/>
      <c r="AI24" s="1"/>
    </row>
    <row r="25" spans="3:35" ht="27" customHeight="1">
      <c r="C25" s="619" t="s">
        <v>673</v>
      </c>
      <c r="D25" s="620"/>
      <c r="E25" s="426" t="s">
        <v>674</v>
      </c>
      <c r="F25" s="427"/>
      <c r="G25" s="427"/>
      <c r="H25" s="427"/>
      <c r="I25" s="327" t="s">
        <v>675</v>
      </c>
      <c r="J25" s="328"/>
      <c r="K25" s="328"/>
      <c r="L25" s="328"/>
      <c r="M25" s="328"/>
      <c r="N25" s="328"/>
      <c r="O25" s="328"/>
      <c r="P25" s="328"/>
      <c r="Q25" s="328"/>
      <c r="R25" s="328"/>
      <c r="S25" s="328"/>
      <c r="T25" s="328"/>
      <c r="U25" s="328"/>
      <c r="V25" s="328"/>
      <c r="W25" s="328"/>
      <c r="X25" s="328"/>
      <c r="Y25" s="328"/>
      <c r="Z25" s="328"/>
      <c r="AA25" s="328"/>
      <c r="AB25" s="577"/>
      <c r="AC25" s="578"/>
      <c r="AD25" s="578"/>
      <c r="AE25" s="578"/>
      <c r="AF25" s="579"/>
    </row>
    <row r="26" spans="3:35" ht="27.75" customHeight="1">
      <c r="C26" s="570" t="s">
        <v>49</v>
      </c>
      <c r="D26" s="570"/>
      <c r="E26" s="584" t="s">
        <v>878</v>
      </c>
      <c r="F26" s="582"/>
      <c r="G26" s="582"/>
      <c r="H26" s="582"/>
      <c r="I26" s="585" t="s">
        <v>879</v>
      </c>
      <c r="J26" s="586"/>
      <c r="K26" s="586"/>
      <c r="L26" s="586"/>
      <c r="M26" s="586"/>
      <c r="N26" s="586"/>
      <c r="O26" s="586"/>
      <c r="P26" s="586"/>
      <c r="Q26" s="586"/>
      <c r="R26" s="586"/>
      <c r="S26" s="586"/>
      <c r="T26" s="586"/>
      <c r="U26" s="586"/>
      <c r="V26" s="586"/>
      <c r="W26" s="586"/>
      <c r="X26" s="586"/>
      <c r="Y26" s="586"/>
      <c r="Z26" s="586"/>
      <c r="AA26" s="586"/>
      <c r="AB26" s="571">
        <v>56371000</v>
      </c>
      <c r="AC26" s="571"/>
      <c r="AD26" s="571"/>
      <c r="AE26" s="571"/>
      <c r="AF26" s="571"/>
    </row>
    <row r="27" spans="3:35" ht="27.75" customHeight="1">
      <c r="C27" s="570" t="s">
        <v>52</v>
      </c>
      <c r="D27" s="570"/>
      <c r="E27" s="582"/>
      <c r="F27" s="582"/>
      <c r="G27" s="582"/>
      <c r="H27" s="582"/>
      <c r="I27" s="583"/>
      <c r="J27" s="583"/>
      <c r="K27" s="583"/>
      <c r="L27" s="583"/>
      <c r="M27" s="583"/>
      <c r="N27" s="583"/>
      <c r="O27" s="583"/>
      <c r="P27" s="583"/>
      <c r="Q27" s="583"/>
      <c r="R27" s="583"/>
      <c r="S27" s="583"/>
      <c r="T27" s="583"/>
      <c r="U27" s="583"/>
      <c r="V27" s="583"/>
      <c r="W27" s="583"/>
      <c r="X27" s="583"/>
      <c r="Y27" s="583"/>
      <c r="Z27" s="583"/>
      <c r="AA27" s="583"/>
      <c r="AB27" s="571"/>
      <c r="AC27" s="571"/>
      <c r="AD27" s="571"/>
      <c r="AE27" s="571"/>
      <c r="AF27" s="571"/>
    </row>
    <row r="28" spans="3:35" ht="27.75" customHeight="1">
      <c r="C28" s="570" t="s">
        <v>55</v>
      </c>
      <c r="D28" s="570"/>
      <c r="E28" s="582"/>
      <c r="F28" s="582"/>
      <c r="G28" s="582"/>
      <c r="H28" s="582"/>
      <c r="I28" s="583"/>
      <c r="J28" s="583"/>
      <c r="K28" s="583"/>
      <c r="L28" s="583"/>
      <c r="M28" s="583"/>
      <c r="N28" s="583"/>
      <c r="O28" s="583"/>
      <c r="P28" s="583"/>
      <c r="Q28" s="583"/>
      <c r="R28" s="583"/>
      <c r="S28" s="583"/>
      <c r="T28" s="583"/>
      <c r="U28" s="583"/>
      <c r="V28" s="583"/>
      <c r="W28" s="583"/>
      <c r="X28" s="583"/>
      <c r="Y28" s="583"/>
      <c r="Z28" s="583"/>
      <c r="AA28" s="583"/>
      <c r="AB28" s="571"/>
      <c r="AC28" s="571"/>
      <c r="AD28" s="571"/>
      <c r="AE28" s="571"/>
      <c r="AF28" s="571"/>
    </row>
    <row r="29" spans="3:35" ht="27.75" customHeight="1">
      <c r="C29" s="570" t="s">
        <v>58</v>
      </c>
      <c r="D29" s="570"/>
      <c r="E29" s="582"/>
      <c r="F29" s="582"/>
      <c r="G29" s="582"/>
      <c r="H29" s="582"/>
      <c r="I29" s="583"/>
      <c r="J29" s="583"/>
      <c r="K29" s="583"/>
      <c r="L29" s="583"/>
      <c r="M29" s="583"/>
      <c r="N29" s="583"/>
      <c r="O29" s="583"/>
      <c r="P29" s="583"/>
      <c r="Q29" s="583"/>
      <c r="R29" s="583"/>
      <c r="S29" s="583"/>
      <c r="T29" s="583"/>
      <c r="U29" s="583"/>
      <c r="V29" s="583"/>
      <c r="W29" s="583"/>
      <c r="X29" s="583"/>
      <c r="Y29" s="583"/>
      <c r="Z29" s="583"/>
      <c r="AA29" s="583"/>
      <c r="AB29" s="571"/>
      <c r="AC29" s="571"/>
      <c r="AD29" s="571"/>
      <c r="AE29" s="571"/>
      <c r="AF29" s="571"/>
    </row>
    <row r="30" spans="3:35" ht="27.75" customHeight="1">
      <c r="C30" s="570" t="s">
        <v>63</v>
      </c>
      <c r="D30" s="570"/>
      <c r="E30" s="582"/>
      <c r="F30" s="582"/>
      <c r="G30" s="582"/>
      <c r="H30" s="582"/>
      <c r="I30" s="583"/>
      <c r="J30" s="583"/>
      <c r="K30" s="583"/>
      <c r="L30" s="583"/>
      <c r="M30" s="583"/>
      <c r="N30" s="583"/>
      <c r="O30" s="583"/>
      <c r="P30" s="583"/>
      <c r="Q30" s="583"/>
      <c r="R30" s="583"/>
      <c r="S30" s="583"/>
      <c r="T30" s="583"/>
      <c r="U30" s="583"/>
      <c r="V30" s="583"/>
      <c r="W30" s="583"/>
      <c r="X30" s="583"/>
      <c r="Y30" s="583"/>
      <c r="Z30" s="583"/>
      <c r="AA30" s="583"/>
      <c r="AB30" s="571"/>
      <c r="AC30" s="571"/>
      <c r="AD30" s="571"/>
      <c r="AE30" s="571"/>
      <c r="AF30" s="571"/>
    </row>
    <row r="31" spans="3:35" ht="27.75" customHeight="1">
      <c r="C31" s="570" t="s">
        <v>66</v>
      </c>
      <c r="D31" s="570"/>
      <c r="E31" s="582"/>
      <c r="F31" s="582"/>
      <c r="G31" s="582"/>
      <c r="H31" s="582"/>
      <c r="I31" s="583"/>
      <c r="J31" s="583"/>
      <c r="K31" s="583"/>
      <c r="L31" s="583"/>
      <c r="M31" s="583"/>
      <c r="N31" s="583"/>
      <c r="O31" s="583"/>
      <c r="P31" s="583"/>
      <c r="Q31" s="583"/>
      <c r="R31" s="583"/>
      <c r="S31" s="583"/>
      <c r="T31" s="583"/>
      <c r="U31" s="583"/>
      <c r="V31" s="583"/>
      <c r="W31" s="583"/>
      <c r="X31" s="583"/>
      <c r="Y31" s="583"/>
      <c r="Z31" s="583"/>
      <c r="AA31" s="583"/>
      <c r="AB31" s="571"/>
      <c r="AC31" s="571"/>
      <c r="AD31" s="571"/>
      <c r="AE31" s="571"/>
      <c r="AF31" s="571"/>
    </row>
    <row r="32" spans="3:35" ht="27.75" customHeight="1">
      <c r="C32" s="570" t="s">
        <v>69</v>
      </c>
      <c r="D32" s="570"/>
      <c r="E32" s="582"/>
      <c r="F32" s="582"/>
      <c r="G32" s="582"/>
      <c r="H32" s="582"/>
      <c r="I32" s="583"/>
      <c r="J32" s="583"/>
      <c r="K32" s="583"/>
      <c r="L32" s="583"/>
      <c r="M32" s="583"/>
      <c r="N32" s="583"/>
      <c r="O32" s="583"/>
      <c r="P32" s="583"/>
      <c r="Q32" s="583"/>
      <c r="R32" s="583"/>
      <c r="S32" s="583"/>
      <c r="T32" s="583"/>
      <c r="U32" s="583"/>
      <c r="V32" s="583"/>
      <c r="W32" s="583"/>
      <c r="X32" s="583"/>
      <c r="Y32" s="583"/>
      <c r="Z32" s="583"/>
      <c r="AA32" s="583"/>
      <c r="AB32" s="571"/>
      <c r="AC32" s="571"/>
      <c r="AD32" s="571"/>
      <c r="AE32" s="571"/>
      <c r="AF32" s="571"/>
    </row>
    <row r="33" spans="3:37" ht="27.75" customHeight="1">
      <c r="C33" s="570" t="s">
        <v>72</v>
      </c>
      <c r="D33" s="570"/>
      <c r="E33" s="582"/>
      <c r="F33" s="582"/>
      <c r="G33" s="582"/>
      <c r="H33" s="582"/>
      <c r="I33" s="583"/>
      <c r="J33" s="583"/>
      <c r="K33" s="583"/>
      <c r="L33" s="583"/>
      <c r="M33" s="583"/>
      <c r="N33" s="583"/>
      <c r="O33" s="583"/>
      <c r="P33" s="583"/>
      <c r="Q33" s="583"/>
      <c r="R33" s="583"/>
      <c r="S33" s="583"/>
      <c r="T33" s="583"/>
      <c r="U33" s="583"/>
      <c r="V33" s="583"/>
      <c r="W33" s="583"/>
      <c r="X33" s="583"/>
      <c r="Y33" s="583"/>
      <c r="Z33" s="583"/>
      <c r="AA33" s="583"/>
      <c r="AB33" s="571"/>
      <c r="AC33" s="571"/>
      <c r="AD33" s="571"/>
      <c r="AE33" s="571"/>
      <c r="AF33" s="571"/>
    </row>
    <row r="34" spans="3:37" ht="27.75" customHeight="1">
      <c r="C34" s="570" t="s">
        <v>77</v>
      </c>
      <c r="D34" s="570"/>
      <c r="E34" s="582"/>
      <c r="F34" s="582"/>
      <c r="G34" s="582"/>
      <c r="H34" s="582"/>
      <c r="I34" s="583"/>
      <c r="J34" s="583"/>
      <c r="K34" s="583"/>
      <c r="L34" s="583"/>
      <c r="M34" s="583"/>
      <c r="N34" s="583"/>
      <c r="O34" s="583"/>
      <c r="P34" s="583"/>
      <c r="Q34" s="583"/>
      <c r="R34" s="583"/>
      <c r="S34" s="583"/>
      <c r="T34" s="583"/>
      <c r="U34" s="583"/>
      <c r="V34" s="583"/>
      <c r="W34" s="583"/>
      <c r="X34" s="583"/>
      <c r="Y34" s="583"/>
      <c r="Z34" s="583"/>
      <c r="AA34" s="583"/>
      <c r="AB34" s="571"/>
      <c r="AC34" s="571"/>
      <c r="AD34" s="571"/>
      <c r="AE34" s="571"/>
      <c r="AF34" s="571"/>
    </row>
    <row r="35" spans="3:37" ht="27.75" customHeight="1">
      <c r="C35" s="570" t="s">
        <v>80</v>
      </c>
      <c r="D35" s="570"/>
      <c r="E35" s="582"/>
      <c r="F35" s="582"/>
      <c r="G35" s="582"/>
      <c r="H35" s="582"/>
      <c r="I35" s="583"/>
      <c r="J35" s="583"/>
      <c r="K35" s="583"/>
      <c r="L35" s="583"/>
      <c r="M35" s="583"/>
      <c r="N35" s="583"/>
      <c r="O35" s="583"/>
      <c r="P35" s="583"/>
      <c r="Q35" s="583"/>
      <c r="R35" s="583"/>
      <c r="S35" s="583"/>
      <c r="T35" s="583"/>
      <c r="U35" s="583"/>
      <c r="V35" s="583"/>
      <c r="W35" s="583"/>
      <c r="X35" s="583"/>
      <c r="Y35" s="583"/>
      <c r="Z35" s="583"/>
      <c r="AA35" s="583"/>
      <c r="AB35" s="571"/>
      <c r="AC35" s="571"/>
      <c r="AD35" s="571"/>
      <c r="AE35" s="571"/>
      <c r="AF35" s="571"/>
    </row>
    <row r="36" spans="3:37" ht="27.75" customHeight="1">
      <c r="C36" s="570" t="s">
        <v>83</v>
      </c>
      <c r="D36" s="570"/>
      <c r="E36" s="582"/>
      <c r="F36" s="582"/>
      <c r="G36" s="582"/>
      <c r="H36" s="582"/>
      <c r="I36" s="583"/>
      <c r="J36" s="583"/>
      <c r="K36" s="583"/>
      <c r="L36" s="583"/>
      <c r="M36" s="583"/>
      <c r="N36" s="583"/>
      <c r="O36" s="583"/>
      <c r="P36" s="583"/>
      <c r="Q36" s="583"/>
      <c r="R36" s="583"/>
      <c r="S36" s="583"/>
      <c r="T36" s="583"/>
      <c r="U36" s="583"/>
      <c r="V36" s="583"/>
      <c r="W36" s="583"/>
      <c r="X36" s="583"/>
      <c r="Y36" s="583"/>
      <c r="Z36" s="583"/>
      <c r="AA36" s="583"/>
      <c r="AB36" s="571"/>
      <c r="AC36" s="571"/>
      <c r="AD36" s="571"/>
      <c r="AE36" s="571"/>
      <c r="AF36" s="571"/>
    </row>
    <row r="37" spans="3:37" ht="27.75" customHeight="1">
      <c r="C37" s="570" t="s">
        <v>86</v>
      </c>
      <c r="D37" s="570"/>
      <c r="E37" s="582"/>
      <c r="F37" s="582"/>
      <c r="G37" s="582"/>
      <c r="H37" s="582"/>
      <c r="I37" s="583"/>
      <c r="J37" s="583"/>
      <c r="K37" s="583"/>
      <c r="L37" s="583"/>
      <c r="M37" s="583"/>
      <c r="N37" s="583"/>
      <c r="O37" s="583"/>
      <c r="P37" s="583"/>
      <c r="Q37" s="583"/>
      <c r="R37" s="583"/>
      <c r="S37" s="583"/>
      <c r="T37" s="583"/>
      <c r="U37" s="583"/>
      <c r="V37" s="583"/>
      <c r="W37" s="583"/>
      <c r="X37" s="583"/>
      <c r="Y37" s="583"/>
      <c r="Z37" s="583"/>
      <c r="AA37" s="583"/>
      <c r="AB37" s="571"/>
      <c r="AC37" s="571"/>
      <c r="AD37" s="571"/>
      <c r="AE37" s="571"/>
      <c r="AF37" s="571"/>
    </row>
    <row r="38" spans="3:37" ht="21.75" customHeight="1">
      <c r="C38" s="609"/>
      <c r="D38" s="609"/>
      <c r="E38" s="609"/>
      <c r="F38" s="609"/>
      <c r="G38" s="609"/>
      <c r="H38" s="609"/>
      <c r="I38" s="609"/>
      <c r="J38" s="609"/>
      <c r="K38" s="609"/>
      <c r="L38" s="609"/>
      <c r="M38" s="609"/>
      <c r="N38" s="609"/>
      <c r="O38" s="609"/>
      <c r="P38" s="609"/>
      <c r="Q38" s="609"/>
      <c r="R38" s="609"/>
      <c r="S38" s="609"/>
      <c r="T38" s="609"/>
      <c r="U38" s="609"/>
      <c r="V38" s="609"/>
      <c r="W38" s="609"/>
      <c r="X38" s="609"/>
      <c r="Y38" s="609"/>
      <c r="Z38" s="609"/>
      <c r="AA38" s="609"/>
      <c r="AB38" s="609"/>
      <c r="AC38" s="609"/>
      <c r="AD38" s="609"/>
      <c r="AE38" s="609"/>
      <c r="AF38" s="609"/>
    </row>
    <row r="39" spans="3:37" ht="15" customHeight="1">
      <c r="C39" s="588" t="s">
        <v>671</v>
      </c>
      <c r="D39" s="589"/>
      <c r="E39" s="589"/>
      <c r="F39" s="589"/>
      <c r="G39" s="589"/>
      <c r="H39" s="589"/>
      <c r="I39" s="589"/>
      <c r="J39" s="589"/>
      <c r="K39" s="589"/>
      <c r="L39" s="589"/>
      <c r="M39" s="589"/>
      <c r="N39" s="589"/>
      <c r="O39" s="589"/>
      <c r="P39" s="589"/>
      <c r="Q39" s="589"/>
      <c r="R39" s="589"/>
      <c r="S39" s="589"/>
      <c r="T39" s="589"/>
      <c r="U39" s="589"/>
      <c r="V39" s="589"/>
      <c r="W39" s="589"/>
      <c r="X39" s="589"/>
      <c r="Y39" s="589"/>
      <c r="Z39" s="589"/>
      <c r="AA39" s="589"/>
      <c r="AB39" s="614" t="s">
        <v>676</v>
      </c>
      <c r="AC39" s="572"/>
      <c r="AD39" s="572"/>
      <c r="AE39" s="572"/>
      <c r="AF39" s="573"/>
    </row>
    <row r="40" spans="3:37" ht="15" customHeight="1">
      <c r="C40" s="590"/>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574"/>
      <c r="AC40" s="575"/>
      <c r="AD40" s="575"/>
      <c r="AE40" s="575"/>
      <c r="AF40" s="576"/>
    </row>
    <row r="41" spans="3:37" ht="27" customHeight="1">
      <c r="C41" s="619" t="s">
        <v>673</v>
      </c>
      <c r="D41" s="620"/>
      <c r="E41" s="426" t="s">
        <v>674</v>
      </c>
      <c r="F41" s="427"/>
      <c r="G41" s="427"/>
      <c r="H41" s="427"/>
      <c r="I41" s="327" t="s">
        <v>675</v>
      </c>
      <c r="J41" s="328"/>
      <c r="K41" s="328"/>
      <c r="L41" s="328"/>
      <c r="M41" s="328"/>
      <c r="N41" s="328"/>
      <c r="O41" s="328"/>
      <c r="P41" s="328"/>
      <c r="Q41" s="328"/>
      <c r="R41" s="328"/>
      <c r="S41" s="328"/>
      <c r="T41" s="328"/>
      <c r="U41" s="328"/>
      <c r="V41" s="328"/>
      <c r="W41" s="328"/>
      <c r="X41" s="328"/>
      <c r="Y41" s="328"/>
      <c r="Z41" s="328"/>
      <c r="AA41" s="328"/>
      <c r="AB41" s="577"/>
      <c r="AC41" s="578"/>
      <c r="AD41" s="578"/>
      <c r="AE41" s="578"/>
      <c r="AF41" s="579"/>
    </row>
    <row r="42" spans="3:37" ht="27.75" customHeight="1">
      <c r="C42" s="601" t="s">
        <v>89</v>
      </c>
      <c r="D42" s="570"/>
      <c r="E42" s="582"/>
      <c r="F42" s="582"/>
      <c r="G42" s="582"/>
      <c r="H42" s="582"/>
      <c r="I42" s="583"/>
      <c r="J42" s="583"/>
      <c r="K42" s="583"/>
      <c r="L42" s="583"/>
      <c r="M42" s="583"/>
      <c r="N42" s="583"/>
      <c r="O42" s="583"/>
      <c r="P42" s="583"/>
      <c r="Q42" s="583"/>
      <c r="R42" s="583"/>
      <c r="S42" s="583"/>
      <c r="T42" s="583"/>
      <c r="U42" s="583"/>
      <c r="V42" s="583"/>
      <c r="W42" s="583"/>
      <c r="X42" s="583"/>
      <c r="Y42" s="583"/>
      <c r="Z42" s="583"/>
      <c r="AA42" s="583"/>
      <c r="AB42" s="571"/>
      <c r="AC42" s="571"/>
      <c r="AD42" s="571"/>
      <c r="AE42" s="571"/>
      <c r="AF42" s="571"/>
    </row>
    <row r="43" spans="3:37" ht="27.75" customHeight="1">
      <c r="C43" s="601" t="s">
        <v>92</v>
      </c>
      <c r="D43" s="570"/>
      <c r="E43" s="582"/>
      <c r="F43" s="582"/>
      <c r="G43" s="582"/>
      <c r="H43" s="582"/>
      <c r="I43" s="583"/>
      <c r="J43" s="583"/>
      <c r="K43" s="583"/>
      <c r="L43" s="583"/>
      <c r="M43" s="583"/>
      <c r="N43" s="583"/>
      <c r="O43" s="583"/>
      <c r="P43" s="583"/>
      <c r="Q43" s="583"/>
      <c r="R43" s="583"/>
      <c r="S43" s="583"/>
      <c r="T43" s="583"/>
      <c r="U43" s="583"/>
      <c r="V43" s="583"/>
      <c r="W43" s="583"/>
      <c r="X43" s="583"/>
      <c r="Y43" s="583"/>
      <c r="Z43" s="583"/>
      <c r="AA43" s="583"/>
      <c r="AB43" s="571"/>
      <c r="AC43" s="571"/>
      <c r="AD43" s="571"/>
      <c r="AE43" s="571"/>
      <c r="AF43" s="571"/>
    </row>
    <row r="44" spans="3:37" ht="27.75" customHeight="1">
      <c r="C44" s="601" t="s">
        <v>95</v>
      </c>
      <c r="D44" s="570"/>
      <c r="E44" s="582"/>
      <c r="F44" s="582"/>
      <c r="G44" s="582"/>
      <c r="H44" s="582"/>
      <c r="I44" s="583"/>
      <c r="J44" s="583"/>
      <c r="K44" s="583"/>
      <c r="L44" s="583"/>
      <c r="M44" s="583"/>
      <c r="N44" s="583"/>
      <c r="O44" s="583"/>
      <c r="P44" s="583"/>
      <c r="Q44" s="583"/>
      <c r="R44" s="583"/>
      <c r="S44" s="583"/>
      <c r="T44" s="583"/>
      <c r="U44" s="583"/>
      <c r="V44" s="583"/>
      <c r="W44" s="583"/>
      <c r="X44" s="583"/>
      <c r="Y44" s="583"/>
      <c r="Z44" s="583"/>
      <c r="AA44" s="583"/>
      <c r="AB44" s="571"/>
      <c r="AC44" s="571"/>
      <c r="AD44" s="571"/>
      <c r="AE44" s="571"/>
      <c r="AF44" s="571"/>
    </row>
    <row r="45" spans="3:37" ht="27.75" customHeight="1">
      <c r="C45" s="601" t="s">
        <v>100</v>
      </c>
      <c r="D45" s="570"/>
      <c r="E45" s="582"/>
      <c r="F45" s="582"/>
      <c r="G45" s="582"/>
      <c r="H45" s="582"/>
      <c r="I45" s="583"/>
      <c r="J45" s="583"/>
      <c r="K45" s="583"/>
      <c r="L45" s="583"/>
      <c r="M45" s="583"/>
      <c r="N45" s="583"/>
      <c r="O45" s="583"/>
      <c r="P45" s="583"/>
      <c r="Q45" s="583"/>
      <c r="R45" s="583"/>
      <c r="S45" s="583"/>
      <c r="T45" s="583"/>
      <c r="U45" s="583"/>
      <c r="V45" s="583"/>
      <c r="W45" s="583"/>
      <c r="X45" s="583"/>
      <c r="Y45" s="583"/>
      <c r="Z45" s="583"/>
      <c r="AA45" s="583"/>
      <c r="AB45" s="571"/>
      <c r="AC45" s="571"/>
      <c r="AD45" s="571"/>
      <c r="AE45" s="571"/>
      <c r="AF45" s="571"/>
      <c r="AJ45" s="607" t="s">
        <v>677</v>
      </c>
      <c r="AK45" s="608"/>
    </row>
    <row r="46" spans="3:37" ht="27.75" customHeight="1">
      <c r="C46" s="601" t="s">
        <v>103</v>
      </c>
      <c r="D46" s="570"/>
      <c r="E46" s="582"/>
      <c r="F46" s="582"/>
      <c r="G46" s="582"/>
      <c r="H46" s="582"/>
      <c r="I46" s="583"/>
      <c r="J46" s="583"/>
      <c r="K46" s="583"/>
      <c r="L46" s="583"/>
      <c r="M46" s="583"/>
      <c r="N46" s="583"/>
      <c r="O46" s="583"/>
      <c r="P46" s="583"/>
      <c r="Q46" s="583"/>
      <c r="R46" s="583"/>
      <c r="S46" s="583"/>
      <c r="T46" s="583"/>
      <c r="U46" s="583"/>
      <c r="V46" s="583"/>
      <c r="W46" s="583"/>
      <c r="X46" s="583"/>
      <c r="Y46" s="583"/>
      <c r="Z46" s="583"/>
      <c r="AA46" s="583"/>
      <c r="AB46" s="571"/>
      <c r="AC46" s="571"/>
      <c r="AD46" s="571"/>
      <c r="AE46" s="571"/>
      <c r="AF46" s="571"/>
      <c r="AJ46" s="218" t="s">
        <v>678</v>
      </c>
      <c r="AK46" s="218" t="s">
        <v>679</v>
      </c>
    </row>
    <row r="47" spans="3:37" ht="27.75" customHeight="1">
      <c r="C47" s="601" t="s">
        <v>106</v>
      </c>
      <c r="D47" s="570"/>
      <c r="E47" s="582"/>
      <c r="F47" s="582"/>
      <c r="G47" s="582"/>
      <c r="H47" s="582"/>
      <c r="I47" s="583"/>
      <c r="J47" s="583"/>
      <c r="K47" s="583"/>
      <c r="L47" s="583"/>
      <c r="M47" s="583"/>
      <c r="N47" s="583"/>
      <c r="O47" s="583"/>
      <c r="P47" s="583"/>
      <c r="Q47" s="583"/>
      <c r="R47" s="583"/>
      <c r="S47" s="583"/>
      <c r="T47" s="583"/>
      <c r="U47" s="583"/>
      <c r="V47" s="583"/>
      <c r="W47" s="583"/>
      <c r="X47" s="583"/>
      <c r="Y47" s="583"/>
      <c r="Z47" s="583"/>
      <c r="AA47" s="583"/>
      <c r="AB47" s="571"/>
      <c r="AC47" s="571"/>
      <c r="AD47" s="571"/>
      <c r="AE47" s="571"/>
      <c r="AF47" s="571"/>
      <c r="AJ47" s="34">
        <f>AB26+AB27+AB28+AB29+AB30+AB31+AB32+AB33+AB34+AB36+AB37+AB42+AB43+AB44+AB45+AB46+AB47</f>
        <v>56371000</v>
      </c>
      <c r="AK47" s="162">
        <f>'Биланс на ПР'!AD149-СПД!AJ47</f>
        <v>0</v>
      </c>
    </row>
    <row r="48" spans="3:37" ht="5.25" customHeight="1">
      <c r="C48" s="33"/>
      <c r="D48" s="33"/>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40"/>
      <c r="AC48" s="240"/>
      <c r="AD48" s="240"/>
      <c r="AE48" s="240"/>
      <c r="AF48" s="240"/>
    </row>
    <row r="49" spans="3:33" ht="27.75" customHeight="1">
      <c r="C49" s="536" t="s">
        <v>680</v>
      </c>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row>
    <row r="50" spans="3:33" ht="16.5" customHeight="1">
      <c r="C50" s="536" t="s">
        <v>681</v>
      </c>
      <c r="D50" s="536"/>
      <c r="E50" s="536"/>
      <c r="F50" s="536"/>
      <c r="G50" s="536"/>
      <c r="H50" s="536"/>
      <c r="I50" s="536"/>
      <c r="J50" s="536"/>
      <c r="K50" s="536"/>
      <c r="L50" s="536"/>
      <c r="M50" s="536"/>
      <c r="N50" s="536"/>
      <c r="O50" s="536"/>
      <c r="P50" s="536"/>
      <c r="Q50" s="536"/>
      <c r="R50" s="536"/>
      <c r="S50" s="536"/>
      <c r="T50" s="536"/>
      <c r="U50" s="536"/>
      <c r="V50" s="536"/>
      <c r="W50" s="536"/>
      <c r="X50" s="536"/>
      <c r="Y50" s="536"/>
      <c r="Z50" s="536"/>
      <c r="AA50" s="536"/>
      <c r="AB50" s="536"/>
      <c r="AC50" s="536"/>
      <c r="AD50" s="536"/>
      <c r="AE50" s="536"/>
      <c r="AF50" s="536"/>
    </row>
    <row r="51" spans="3:33" ht="16.5" customHeight="1">
      <c r="C51" s="536" t="s">
        <v>682</v>
      </c>
      <c r="D51" s="536"/>
      <c r="E51" s="536"/>
      <c r="F51" s="536"/>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row>
    <row r="52" spans="3:33" ht="11.25" customHeight="1">
      <c r="C52" s="30"/>
      <c r="D52" s="30"/>
      <c r="E52" s="30"/>
      <c r="F52" s="30"/>
      <c r="G52" s="30"/>
      <c r="H52" s="30"/>
      <c r="I52" s="30"/>
      <c r="J52" s="30"/>
      <c r="K52" s="30"/>
      <c r="L52" s="30"/>
      <c r="M52" s="30"/>
      <c r="N52" s="30"/>
      <c r="O52" s="30"/>
      <c r="P52" s="30"/>
      <c r="Q52" s="30"/>
      <c r="R52" s="30"/>
      <c r="S52" s="30"/>
      <c r="T52" s="30"/>
      <c r="U52" s="19"/>
      <c r="V52" s="19"/>
      <c r="W52" s="19"/>
      <c r="X52" s="19"/>
      <c r="Y52" s="19"/>
      <c r="Z52" s="19"/>
      <c r="AA52" s="19"/>
      <c r="AB52" s="19"/>
      <c r="AC52" s="19"/>
      <c r="AD52" s="19"/>
      <c r="AE52" s="19"/>
      <c r="AF52" s="19"/>
      <c r="AG52" s="19"/>
    </row>
    <row r="53" spans="3:33" ht="16.5" customHeight="1">
      <c r="C53" s="605" t="s">
        <v>683</v>
      </c>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19"/>
    </row>
    <row r="54" spans="3:33" ht="7.5" customHeight="1">
      <c r="C54" s="611"/>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19"/>
    </row>
    <row r="55" spans="3:33" ht="18" customHeight="1">
      <c r="C55" s="165">
        <v>8</v>
      </c>
      <c r="D55" s="165">
        <v>6</v>
      </c>
      <c r="E55" s="243" t="s">
        <v>880</v>
      </c>
      <c r="F55" s="165">
        <v>9</v>
      </c>
      <c r="G55" s="165">
        <v>0</v>
      </c>
      <c r="H55" s="30"/>
      <c r="I55" s="30"/>
      <c r="J55" s="30"/>
      <c r="K55" s="30"/>
      <c r="L55" s="30"/>
      <c r="M55" s="30"/>
      <c r="N55" s="30"/>
      <c r="O55" s="30"/>
      <c r="P55" s="30"/>
      <c r="Q55" s="30"/>
      <c r="R55" s="30"/>
      <c r="S55" s="30"/>
      <c r="T55" s="30"/>
      <c r="U55" s="19"/>
      <c r="V55" s="19"/>
      <c r="W55" s="19"/>
      <c r="X55" s="19"/>
      <c r="Y55" s="19"/>
      <c r="Z55" s="19"/>
      <c r="AA55" s="19"/>
      <c r="AB55" s="19"/>
      <c r="AC55" s="19"/>
      <c r="AD55" s="19"/>
      <c r="AE55" s="19"/>
      <c r="AF55" s="19"/>
      <c r="AG55" s="19"/>
    </row>
    <row r="56" spans="3:33" ht="15" customHeight="1">
      <c r="C56" s="598"/>
      <c r="D56" s="598"/>
      <c r="E56" s="598"/>
      <c r="F56" s="598"/>
      <c r="G56" s="598"/>
      <c r="H56" s="598"/>
      <c r="I56" s="598"/>
      <c r="J56" s="598"/>
      <c r="K56" s="598"/>
      <c r="L56" s="598"/>
      <c r="M56" s="598"/>
      <c r="N56" s="598"/>
      <c r="O56" s="598"/>
      <c r="P56" s="598"/>
      <c r="Q56" s="598"/>
      <c r="R56" s="598"/>
      <c r="S56" s="598"/>
      <c r="T56" s="598"/>
      <c r="U56" s="598"/>
      <c r="V56" s="598"/>
      <c r="W56" s="598"/>
      <c r="X56" s="598"/>
      <c r="Y56" s="598"/>
      <c r="Z56" s="598"/>
      <c r="AA56" s="598"/>
      <c r="AB56" s="598"/>
      <c r="AC56" s="598"/>
      <c r="AD56" s="598"/>
      <c r="AE56" s="598"/>
      <c r="AF56" s="598"/>
      <c r="AG56" s="598"/>
    </row>
    <row r="57" spans="3:33" ht="10.5" customHeight="1">
      <c r="C57" s="219"/>
      <c r="D57" s="219"/>
      <c r="E57" s="219"/>
      <c r="F57" s="219"/>
      <c r="G57" s="30"/>
      <c r="H57" s="30"/>
      <c r="I57" s="30"/>
      <c r="J57" s="30"/>
      <c r="K57" s="30"/>
      <c r="L57" s="30"/>
      <c r="M57" s="30"/>
      <c r="N57" s="30"/>
      <c r="O57" s="30"/>
      <c r="P57" s="30"/>
      <c r="Q57" s="30"/>
      <c r="R57" s="30"/>
      <c r="S57" s="30"/>
      <c r="T57" s="30"/>
      <c r="U57" s="19"/>
      <c r="V57" s="19"/>
      <c r="W57" s="19"/>
      <c r="X57" s="19"/>
      <c r="Y57" s="19"/>
      <c r="Z57" s="19"/>
      <c r="AA57" s="19"/>
      <c r="AB57" s="19"/>
      <c r="AC57" s="19"/>
      <c r="AD57" s="19"/>
      <c r="AE57" s="19"/>
      <c r="AF57" s="19"/>
      <c r="AG57" s="19"/>
    </row>
    <row r="58" spans="3:33" ht="22.5" customHeight="1">
      <c r="C58" s="596" t="s">
        <v>684</v>
      </c>
      <c r="D58" s="596"/>
      <c r="E58" s="596"/>
      <c r="F58" s="596"/>
      <c r="G58" s="596"/>
      <c r="H58" s="596"/>
      <c r="I58" s="596"/>
      <c r="J58" s="596"/>
      <c r="K58" s="596"/>
      <c r="L58" s="596"/>
      <c r="M58" s="596"/>
      <c r="N58" s="597" t="s">
        <v>881</v>
      </c>
      <c r="O58" s="598"/>
      <c r="P58" s="598"/>
      <c r="Q58" s="598"/>
      <c r="R58" s="598"/>
      <c r="S58" s="598"/>
      <c r="T58" s="598"/>
      <c r="U58" s="598"/>
      <c r="V58" s="598"/>
      <c r="W58" s="598"/>
      <c r="X58" s="598"/>
      <c r="Y58" s="598"/>
      <c r="Z58" s="598"/>
      <c r="AA58" s="598"/>
      <c r="AB58" s="598"/>
      <c r="AC58" s="598"/>
      <c r="AD58" s="598"/>
      <c r="AE58" s="595" t="s">
        <v>685</v>
      </c>
      <c r="AF58" s="595"/>
      <c r="AG58" s="595"/>
    </row>
    <row r="59" spans="3:33" ht="18" customHeight="1">
      <c r="C59" s="165"/>
      <c r="D59" s="165"/>
      <c r="E59" s="165"/>
      <c r="F59" s="165"/>
      <c r="G59" s="165"/>
      <c r="I59" s="30"/>
      <c r="J59" s="30"/>
      <c r="K59" s="30"/>
      <c r="L59" s="30"/>
      <c r="M59" s="30"/>
      <c r="N59" s="30"/>
      <c r="O59" s="30"/>
      <c r="P59" s="30"/>
      <c r="Q59" s="30"/>
      <c r="R59" s="30"/>
      <c r="S59" s="30"/>
      <c r="T59" s="30"/>
      <c r="U59" s="19"/>
      <c r="V59" s="19"/>
      <c r="W59" s="19"/>
      <c r="X59" s="19"/>
      <c r="Y59" s="19"/>
      <c r="Z59" s="19"/>
      <c r="AA59" s="19"/>
      <c r="AB59" s="19"/>
      <c r="AC59" s="19"/>
      <c r="AD59" s="19"/>
      <c r="AE59" s="19"/>
      <c r="AF59" s="19"/>
      <c r="AG59" s="19"/>
    </row>
    <row r="60" spans="3:33" ht="13.5" customHeight="1">
      <c r="C60" s="610" t="s">
        <v>686</v>
      </c>
      <c r="D60" s="610"/>
      <c r="E60" s="610"/>
      <c r="F60" s="610"/>
      <c r="G60" s="610"/>
      <c r="H60" s="610"/>
      <c r="I60" s="610"/>
      <c r="J60" s="610"/>
      <c r="K60" s="610"/>
      <c r="L60" s="610"/>
      <c r="M60" s="610"/>
      <c r="N60" s="610"/>
      <c r="O60" s="610"/>
      <c r="P60" s="610"/>
      <c r="Q60" s="610"/>
      <c r="R60" s="610"/>
      <c r="S60" s="610"/>
      <c r="T60" s="610"/>
      <c r="U60" s="610"/>
      <c r="V60" s="610"/>
      <c r="W60" s="610"/>
      <c r="X60" s="610"/>
      <c r="Y60" s="610"/>
      <c r="Z60" s="610"/>
      <c r="AA60" s="610"/>
      <c r="AB60" s="610"/>
      <c r="AC60" s="610"/>
      <c r="AD60" s="610"/>
      <c r="AE60" s="610"/>
      <c r="AF60" s="610"/>
      <c r="AG60" s="19"/>
    </row>
    <row r="61" spans="3:33" ht="9" customHeight="1">
      <c r="C61" s="219"/>
      <c r="D61" s="219"/>
      <c r="E61" s="219"/>
      <c r="F61" s="219"/>
      <c r="G61" s="30"/>
      <c r="H61" s="30"/>
      <c r="I61" s="30"/>
      <c r="J61" s="30"/>
      <c r="K61" s="30"/>
      <c r="L61" s="30"/>
      <c r="M61" s="30"/>
      <c r="N61" s="30"/>
      <c r="O61" s="30"/>
      <c r="P61" s="30"/>
      <c r="Q61" s="30"/>
      <c r="R61" s="30"/>
      <c r="S61" s="30"/>
      <c r="T61" s="30"/>
      <c r="U61" s="19"/>
      <c r="V61" s="19"/>
      <c r="W61" s="19"/>
      <c r="X61" s="19"/>
      <c r="Y61" s="19"/>
      <c r="Z61" s="19"/>
      <c r="AA61" s="19"/>
      <c r="AB61" s="19"/>
      <c r="AC61" s="19"/>
      <c r="AD61" s="19"/>
      <c r="AE61" s="19"/>
      <c r="AF61" s="19"/>
      <c r="AG61" s="19"/>
    </row>
    <row r="62" spans="3:33">
      <c r="C62" s="2" t="s">
        <v>687</v>
      </c>
      <c r="D62" s="19"/>
      <c r="E62" s="19"/>
      <c r="F62" s="19"/>
      <c r="G62" s="19"/>
      <c r="H62" s="19"/>
      <c r="I62" s="19"/>
      <c r="J62" s="19"/>
      <c r="K62" s="19"/>
      <c r="L62" s="19"/>
      <c r="M62" s="19"/>
      <c r="N62" s="19"/>
      <c r="O62" s="19"/>
      <c r="P62" s="19"/>
      <c r="Q62" s="19"/>
      <c r="R62" s="46"/>
      <c r="S62" s="23"/>
      <c r="T62" s="23"/>
      <c r="U62" s="23"/>
      <c r="V62" s="23"/>
      <c r="W62" s="23"/>
      <c r="X62" s="23"/>
      <c r="Y62" s="23"/>
      <c r="Z62" s="23"/>
      <c r="AA62" s="23"/>
      <c r="AB62" s="23"/>
      <c r="AC62" s="23"/>
      <c r="AD62" s="23"/>
      <c r="AE62" s="23"/>
      <c r="AF62" s="23"/>
      <c r="AG62" s="19"/>
    </row>
    <row r="63" spans="3:33" ht="21" customHeight="1">
      <c r="C63" s="22" t="s">
        <v>688</v>
      </c>
      <c r="D63" s="19"/>
      <c r="E63" s="19"/>
      <c r="F63" s="19"/>
      <c r="G63" s="19"/>
      <c r="H63" s="19"/>
      <c r="I63" s="548" t="str">
        <f>Насловна!C18</f>
        <v>Елизабета Петреска</v>
      </c>
      <c r="J63" s="623"/>
      <c r="K63" s="623"/>
      <c r="L63" s="623"/>
      <c r="M63" s="623"/>
      <c r="N63" s="623"/>
      <c r="O63" s="623"/>
      <c r="P63" s="623"/>
      <c r="Q63" s="623"/>
      <c r="R63" s="623"/>
      <c r="S63" s="623"/>
      <c r="T63" s="623"/>
      <c r="U63" s="623"/>
      <c r="V63" s="623"/>
      <c r="W63" s="623"/>
      <c r="X63" s="623"/>
      <c r="Y63" s="623"/>
      <c r="Z63" s="623"/>
      <c r="AA63" s="623"/>
      <c r="AB63" s="623"/>
      <c r="AC63" s="623"/>
      <c r="AD63" s="623"/>
      <c r="AE63" s="623"/>
      <c r="AF63" s="623"/>
      <c r="AG63" s="19"/>
    </row>
    <row r="64" spans="3:33" ht="21" customHeight="1">
      <c r="C64" s="604" t="s">
        <v>689</v>
      </c>
      <c r="D64" s="604"/>
      <c r="E64" s="604"/>
      <c r="F64" s="19"/>
      <c r="G64" s="19"/>
      <c r="H64" s="19"/>
      <c r="I64" s="621"/>
      <c r="J64" s="621"/>
      <c r="K64" s="621"/>
      <c r="L64" s="621"/>
      <c r="M64" s="621"/>
      <c r="N64" s="621"/>
      <c r="O64" s="621"/>
      <c r="P64" s="621"/>
      <c r="Q64" s="622"/>
      <c r="R64" s="622"/>
      <c r="S64" s="622"/>
      <c r="T64" s="622"/>
      <c r="U64" s="622"/>
      <c r="V64" s="622"/>
      <c r="W64" s="622"/>
      <c r="X64" s="622"/>
      <c r="Y64" s="622"/>
      <c r="Z64" s="622"/>
      <c r="AA64" s="622"/>
      <c r="AB64" s="622"/>
      <c r="AC64" s="622"/>
      <c r="AD64" s="622"/>
      <c r="AE64" s="622"/>
      <c r="AF64" s="622"/>
      <c r="AG64" s="19"/>
    </row>
    <row r="65" spans="3:33" ht="21" customHeight="1">
      <c r="C65" s="22"/>
      <c r="D65" s="19"/>
      <c r="E65" s="19"/>
      <c r="F65" s="19"/>
      <c r="G65" s="19"/>
      <c r="H65" s="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19"/>
    </row>
    <row r="66" spans="3:33" ht="9" customHeight="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spans="3:33">
      <c r="C67" s="19" t="s">
        <v>21</v>
      </c>
      <c r="D67" s="23"/>
      <c r="E67" s="46"/>
      <c r="F67" s="284" t="str">
        <f>Насловна!C20</f>
        <v>Битола</v>
      </c>
      <c r="G67" s="284"/>
      <c r="H67" s="284"/>
      <c r="I67" s="284"/>
      <c r="J67" s="284"/>
      <c r="K67" s="284"/>
      <c r="L67" s="284"/>
      <c r="M67" s="284"/>
      <c r="N67" s="19"/>
      <c r="O67" s="19"/>
      <c r="P67" s="19"/>
      <c r="Q67" s="19"/>
      <c r="R67" s="19"/>
      <c r="S67" s="19"/>
      <c r="T67" s="599" t="s">
        <v>690</v>
      </c>
      <c r="U67" s="599"/>
      <c r="V67" s="19"/>
      <c r="W67" s="19"/>
      <c r="X67" s="19"/>
      <c r="Y67" s="600" t="s">
        <v>691</v>
      </c>
      <c r="Z67" s="600"/>
      <c r="AA67" s="600"/>
      <c r="AB67" s="600"/>
      <c r="AC67" s="600"/>
      <c r="AD67" s="600"/>
      <c r="AE67" s="600"/>
      <c r="AF67" s="600"/>
      <c r="AG67" s="19"/>
    </row>
    <row r="68" spans="3:33" ht="2.25" customHeight="1">
      <c r="C68" s="19"/>
      <c r="D68" s="19"/>
      <c r="E68" s="19"/>
      <c r="F68" s="19"/>
      <c r="G68" s="19"/>
      <c r="H68" s="19"/>
      <c r="I68" s="19"/>
      <c r="J68" s="19"/>
      <c r="K68" s="19"/>
      <c r="L68" s="19"/>
      <c r="M68" s="19"/>
      <c r="N68" s="19"/>
      <c r="O68" s="19"/>
      <c r="P68" s="19"/>
      <c r="Q68" s="19"/>
      <c r="R68" s="19"/>
      <c r="S68" s="19"/>
      <c r="T68" s="599"/>
      <c r="U68" s="599"/>
      <c r="V68" s="19"/>
      <c r="W68" s="19"/>
      <c r="X68" s="19"/>
      <c r="Y68" s="19"/>
      <c r="Z68" s="19"/>
      <c r="AA68" s="19"/>
      <c r="AB68" s="19"/>
      <c r="AC68" s="19"/>
      <c r="AD68" s="19"/>
      <c r="AE68" s="19"/>
      <c r="AF68" s="19"/>
      <c r="AG68" s="19"/>
    </row>
    <row r="69" spans="3:33">
      <c r="C69" s="24" t="s">
        <v>22</v>
      </c>
      <c r="D69" s="24"/>
      <c r="E69" s="24"/>
      <c r="F69" s="612" t="str">
        <f>Насловна!C21</f>
        <v>28.02</v>
      </c>
      <c r="G69" s="613"/>
      <c r="H69" s="613"/>
      <c r="I69" s="613"/>
      <c r="J69" s="566" t="str">
        <f>Насловна!I21</f>
        <v>2026 година</v>
      </c>
      <c r="K69" s="603"/>
      <c r="L69" s="603"/>
      <c r="M69" s="603"/>
      <c r="N69" s="19"/>
      <c r="O69" s="19"/>
      <c r="P69" s="19"/>
      <c r="Q69" s="19"/>
      <c r="R69" s="19"/>
      <c r="S69" s="19"/>
      <c r="T69" s="19"/>
      <c r="U69" s="19"/>
      <c r="V69" s="19"/>
      <c r="W69" s="19"/>
      <c r="X69" s="19"/>
      <c r="Y69" s="566" t="str">
        <f>Насловна!C19</f>
        <v>д-р Светлана П.Кљусева</v>
      </c>
      <c r="Z69" s="567"/>
      <c r="AA69" s="567"/>
      <c r="AB69" s="567"/>
      <c r="AC69" s="567"/>
      <c r="AD69" s="567"/>
      <c r="AE69" s="567"/>
      <c r="AF69" s="567"/>
      <c r="AG69" s="19"/>
    </row>
    <row r="70" spans="3:33" ht="9" customHeight="1">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row>
    <row r="71" spans="3:33">
      <c r="C71" s="19"/>
      <c r="D71" s="19"/>
      <c r="E71" s="19"/>
      <c r="F71" s="19"/>
      <c r="G71" s="19"/>
      <c r="H71" s="19"/>
      <c r="I71" s="19"/>
      <c r="J71" s="19"/>
      <c r="K71" s="19"/>
      <c r="L71" s="19"/>
      <c r="M71" s="19"/>
      <c r="N71" s="19"/>
      <c r="O71" s="19"/>
      <c r="P71" s="19"/>
      <c r="Q71" s="19"/>
      <c r="R71" s="19"/>
      <c r="S71" s="19"/>
      <c r="T71" s="19"/>
      <c r="U71" s="19"/>
      <c r="V71" s="19"/>
      <c r="W71" s="19"/>
      <c r="X71" s="19"/>
      <c r="Y71" s="595" t="s">
        <v>689</v>
      </c>
      <c r="Z71" s="595"/>
      <c r="AA71" s="595"/>
      <c r="AB71" s="602"/>
      <c r="AC71" s="602"/>
      <c r="AD71" s="602"/>
      <c r="AE71" s="602"/>
      <c r="AF71" s="602"/>
      <c r="AG71" s="19"/>
    </row>
    <row r="72" spans="3:33">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row>
    <row r="73" spans="3:33">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row>
    <row r="74" spans="3:33" ht="5.45" customHeight="1">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row>
    <row r="75" spans="3:33">
      <c r="C75" s="25"/>
      <c r="D75" s="25"/>
      <c r="E75" s="25"/>
      <c r="F75" s="25"/>
      <c r="G75" s="25"/>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row>
    <row r="76" spans="3:33">
      <c r="C76" s="594" t="s">
        <v>692</v>
      </c>
      <c r="D76" s="594"/>
      <c r="E76" s="594"/>
      <c r="F76" s="594"/>
      <c r="G76" s="594"/>
      <c r="H76" s="594"/>
      <c r="I76" s="594"/>
      <c r="J76" s="594"/>
      <c r="K76" s="594"/>
      <c r="L76" s="594"/>
      <c r="M76" s="594"/>
      <c r="N76" s="594"/>
      <c r="O76" s="594"/>
      <c r="P76" s="594"/>
      <c r="Q76" s="594"/>
      <c r="R76" s="594"/>
      <c r="S76" s="594"/>
      <c r="T76" s="594"/>
      <c r="U76" s="594"/>
      <c r="V76" s="594"/>
      <c r="W76" s="594"/>
      <c r="X76" s="594"/>
      <c r="Y76" s="594"/>
      <c r="Z76" s="594"/>
      <c r="AA76" s="594"/>
      <c r="AB76" s="594"/>
      <c r="AC76" s="594"/>
      <c r="AD76" s="594"/>
      <c r="AE76" s="594"/>
      <c r="AF76" s="594"/>
      <c r="AG76" s="19"/>
    </row>
    <row r="77" spans="3:33">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row>
    <row r="78" spans="3:33">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row>
    <row r="79" spans="3:33">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row>
    <row r="80" spans="3:33">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row>
    <row r="81" spans="3:33">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row>
    <row r="82" spans="3:33">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row>
    <row r="83" spans="3:33">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row>
    <row r="84" spans="3:33">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row>
    <row r="85" spans="3:33">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row>
    <row r="86" spans="3:33">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row>
    <row r="87" spans="3:33">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row>
    <row r="88" spans="3:33">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row>
    <row r="89" spans="3:33">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row>
    <row r="90" spans="3:33">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row>
    <row r="91" spans="3:33">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row>
    <row r="92" spans="3:33">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row>
    <row r="93" spans="3:33">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row>
    <row r="94" spans="3:33">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row>
    <row r="95" spans="3:33">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row>
    <row r="96" spans="3:33">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row>
    <row r="97" spans="3:33">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row>
    <row r="98" spans="3:33">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row>
    <row r="99" spans="3:33">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row>
    <row r="100" spans="3:33">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row>
    <row r="101" spans="3:33">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row>
    <row r="102" spans="3:33">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row>
    <row r="103" spans="3:33">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row>
    <row r="104" spans="3:33">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row>
    <row r="105" spans="3:33">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row>
    <row r="106" spans="3:33">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row>
    <row r="107" spans="3:33">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row>
    <row r="108" spans="3:33">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row>
    <row r="109" spans="3:33">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row>
    <row r="110" spans="3:33">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row>
    <row r="111" spans="3:33">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row>
    <row r="112" spans="3:33">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row>
    <row r="113" spans="3:33">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row>
    <row r="114" spans="3:33">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row>
    <row r="115" spans="3:33">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row>
    <row r="116" spans="3:33">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row>
    <row r="117" spans="3:33">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row>
    <row r="118" spans="3:33">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row>
    <row r="119" spans="3:33">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row>
    <row r="120" spans="3:33">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row>
    <row r="121" spans="3:33">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row>
    <row r="122" spans="3:33">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row>
    <row r="123" spans="3:33">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row>
    <row r="124" spans="3:33">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row>
    <row r="125" spans="3:33">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row>
    <row r="126" spans="3:33">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row>
    <row r="127" spans="3:33">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row>
    <row r="128" spans="3:33">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row>
    <row r="129" spans="3:33">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row>
    <row r="130" spans="3:33">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row>
    <row r="131" spans="3:33">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row>
    <row r="132" spans="3:33">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row>
    <row r="133" spans="3:33">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row>
    <row r="134" spans="3:33">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row>
    <row r="135" spans="3:33">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row>
    <row r="136" spans="3:33">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row>
    <row r="137" spans="3:33">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row>
    <row r="138" spans="3:33">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row>
    <row r="139" spans="3:33">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row>
    <row r="140" spans="3:33">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row>
    <row r="141" spans="3:33">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row>
    <row r="142" spans="3:33">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row>
    <row r="143" spans="3:33">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row>
    <row r="144" spans="3:33">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row>
    <row r="145" spans="3:33">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row>
    <row r="146" spans="3:33">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row>
    <row r="147" spans="3:33">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row>
    <row r="148" spans="3:33">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row>
    <row r="149" spans="3:33">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row>
    <row r="150" spans="3:33">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row>
    <row r="151" spans="3:33">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row>
    <row r="152" spans="3:33">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row>
    <row r="153" spans="3:33">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row>
    <row r="154" spans="3:33">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row>
    <row r="155" spans="3:33">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row>
    <row r="156" spans="3:33">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row>
    <row r="157" spans="3:33">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row>
    <row r="158" spans="3:33">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row>
    <row r="159" spans="3:33">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row>
    <row r="160" spans="3:33">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row>
    <row r="161" spans="3:33">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row>
    <row r="162" spans="3:33">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row>
    <row r="163" spans="3:33">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row>
    <row r="164" spans="3:33">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row>
    <row r="165" spans="3:33">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row>
    <row r="166" spans="3:33">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row>
    <row r="167" spans="3:33">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row>
    <row r="168" spans="3:33">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row>
    <row r="169" spans="3:33">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row>
    <row r="170" spans="3:33">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row>
    <row r="171" spans="3:33">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row>
    <row r="172" spans="3:33">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row>
    <row r="173" spans="3:33">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row>
    <row r="174" spans="3:33">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row>
    <row r="175" spans="3:33">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row>
    <row r="176" spans="3:33">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row>
    <row r="177" spans="3:33">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row>
    <row r="178" spans="3:33">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row>
    <row r="179" spans="3:33">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row>
    <row r="180" spans="3:33">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row>
    <row r="181" spans="3:33">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row>
    <row r="182" spans="3:33">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row>
    <row r="183" spans="3:33">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row>
    <row r="184" spans="3:33">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row>
    <row r="185" spans="3:33">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row>
    <row r="186" spans="3:33">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row>
    <row r="187" spans="3:33">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row>
    <row r="188" spans="3:33">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row>
    <row r="189" spans="3:33">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row>
    <row r="190" spans="3:33">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row>
    <row r="191" spans="3:33">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row>
    <row r="192" spans="3:33">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row>
    <row r="193" spans="3:33">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row>
    <row r="194" spans="3:33">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row>
    <row r="195" spans="3:33">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row>
    <row r="196" spans="3:33">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row>
    <row r="197" spans="3:33">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row>
    <row r="198" spans="3:33">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row>
    <row r="199" spans="3:33">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row>
    <row r="200" spans="3:33">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row>
    <row r="201" spans="3:33">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row>
    <row r="202" spans="3:33">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row>
    <row r="203" spans="3:33">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row>
    <row r="204" spans="3:33">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row>
    <row r="205" spans="3:33">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row>
    <row r="206" spans="3:33">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row>
    <row r="207" spans="3:33">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row>
    <row r="208" spans="3:33">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row>
    <row r="209" spans="3:33">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row>
    <row r="210" spans="3:33">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row>
    <row r="211" spans="3:33">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row>
    <row r="212" spans="3:33">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row>
    <row r="213" spans="3:33">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row>
    <row r="214" spans="3:33">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row>
    <row r="215" spans="3:33">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row>
    <row r="216" spans="3:33">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row>
    <row r="217" spans="3:33">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row>
    <row r="218" spans="3:33">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row>
    <row r="219" spans="3:33">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row>
    <row r="220" spans="3:33">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row>
    <row r="221" spans="3:33">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row>
    <row r="222" spans="3:33">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row>
    <row r="223" spans="3:33">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row>
    <row r="224" spans="3:33">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row>
    <row r="225" spans="3:33">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row>
    <row r="226" spans="3:33">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row>
    <row r="227" spans="3:33">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row>
    <row r="228" spans="3:33">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row>
    <row r="229" spans="3:33">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row>
    <row r="230" spans="3:33">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row>
    <row r="231" spans="3:33">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row>
    <row r="232" spans="3:33">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row>
    <row r="233" spans="3:33">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row>
    <row r="234" spans="3:33">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row>
    <row r="235" spans="3:33">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row>
    <row r="236" spans="3:33">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row>
    <row r="237" spans="3:33">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row>
    <row r="238" spans="3:33">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row>
    <row r="239" spans="3:33">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row>
    <row r="240" spans="3:33">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row>
    <row r="241" spans="3:33">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row>
    <row r="242" spans="3:33">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row>
    <row r="243" spans="3:33">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row>
    <row r="244" spans="3:33">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row>
    <row r="245" spans="3:33">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row>
    <row r="246" spans="3:33">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row>
    <row r="247" spans="3:33">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row>
    <row r="248" spans="3:33">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row>
    <row r="249" spans="3:33">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row>
    <row r="250" spans="3:33">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row>
    <row r="251" spans="3:33">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row>
    <row r="252" spans="3:33">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row>
    <row r="253" spans="3:33">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row>
    <row r="254" spans="3:33">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row>
    <row r="255" spans="3:33">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row>
    <row r="256" spans="3:33">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row>
    <row r="257" spans="3:33">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row>
    <row r="258" spans="3:33">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row>
    <row r="259" spans="3:33">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row>
    <row r="260" spans="3:33">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row>
    <row r="261" spans="3:33">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row>
    <row r="262" spans="3:33">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row>
    <row r="263" spans="3:33">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row>
    <row r="264" spans="3:33">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row>
    <row r="265" spans="3:33">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row>
    <row r="266" spans="3:33">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row>
    <row r="267" spans="3:33">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row>
    <row r="268" spans="3:33">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row>
    <row r="269" spans="3:33">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row>
    <row r="270" spans="3:33">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row>
    <row r="271" spans="3:33">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row>
    <row r="272" spans="3:33">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row>
    <row r="273" spans="3:33">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row>
    <row r="274" spans="3:33">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row>
    <row r="275" spans="3:33">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row>
    <row r="276" spans="3:33">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row>
    <row r="277" spans="3:33">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row>
    <row r="278" spans="3:33">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row>
    <row r="279" spans="3:33">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row>
    <row r="280" spans="3:33">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row>
    <row r="281" spans="3:33">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row>
    <row r="282" spans="3:33">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row>
    <row r="283" spans="3:33">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row>
    <row r="284" spans="3:33">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row>
    <row r="285" spans="3:33">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row>
    <row r="286" spans="3:33">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row>
    <row r="287" spans="3:33">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row>
    <row r="288" spans="3:33">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row>
    <row r="289" spans="3:33">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row>
    <row r="290" spans="3:33">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row>
    <row r="291" spans="3:33">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row>
    <row r="292" spans="3:33">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row>
    <row r="293" spans="3:33">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row>
    <row r="294" spans="3:33">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row>
    <row r="295" spans="3:33">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row>
    <row r="296" spans="3:33">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row>
    <row r="297" spans="3:33">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row>
    <row r="298" spans="3:33">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row>
    <row r="299" spans="3:33">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row>
    <row r="300" spans="3:33">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row>
    <row r="301" spans="3:33">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row>
    <row r="302" spans="3:33">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row>
    <row r="303" spans="3:33">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row>
    <row r="304" spans="3:33">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row>
    <row r="305" spans="3:33">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row>
    <row r="306" spans="3:33">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row>
    <row r="307" spans="3:33">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row>
    <row r="308" spans="3:33">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row>
    <row r="309" spans="3:33">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row>
    <row r="310" spans="3:33">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row>
    <row r="311" spans="3:33">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row>
    <row r="312" spans="3:33">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row>
    <row r="313" spans="3:33">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row>
    <row r="314" spans="3:33">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row>
    <row r="315" spans="3:33">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row>
    <row r="316" spans="3:33">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row>
    <row r="317" spans="3:33">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row>
    <row r="318" spans="3:33">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row>
    <row r="319" spans="3:33">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row>
    <row r="320" spans="3:33">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row>
    <row r="321" spans="3:33">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row>
    <row r="322" spans="3:33">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row>
    <row r="323" spans="3:33">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row>
    <row r="324" spans="3:33">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row>
    <row r="325" spans="3:33">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row>
    <row r="326" spans="3:33">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row>
    <row r="327" spans="3:33">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row>
    <row r="328" spans="3:33">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row>
    <row r="329" spans="3:33">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row>
    <row r="330" spans="3:33">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row>
    <row r="331" spans="3:33">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row>
    <row r="332" spans="3:33">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row>
    <row r="333" spans="3:33">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row>
    <row r="334" spans="3:33">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row>
    <row r="335" spans="3:33">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row>
    <row r="336" spans="3:33">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row>
    <row r="337" spans="3:33">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row>
    <row r="338" spans="3:33">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row>
    <row r="339" spans="3:33">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row>
    <row r="340" spans="3:33">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row>
    <row r="341" spans="3:33">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row>
    <row r="342" spans="3:33">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row>
    <row r="343" spans="3:33">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row>
    <row r="344" spans="3:33">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row>
    <row r="345" spans="3:33">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row>
    <row r="346" spans="3:33">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row>
    <row r="347" spans="3:33">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row>
    <row r="348" spans="3:33">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row>
    <row r="349" spans="3:33">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row>
    <row r="350" spans="3:33">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row>
    <row r="351" spans="3:33">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row>
    <row r="352" spans="3:33">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row>
    <row r="353" spans="3:33">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row>
    <row r="354" spans="3:33">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row>
    <row r="355" spans="3:33">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row>
    <row r="356" spans="3:33">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row>
  </sheetData>
  <sheetProtection selectLockedCells="1"/>
  <mergeCells count="123">
    <mergeCell ref="I64:P64"/>
    <mergeCell ref="C41:D41"/>
    <mergeCell ref="E41:H41"/>
    <mergeCell ref="I41:AA41"/>
    <mergeCell ref="Q64:AF64"/>
    <mergeCell ref="I46:AA46"/>
    <mergeCell ref="AB35:AF35"/>
    <mergeCell ref="C51:AF51"/>
    <mergeCell ref="I45:AA45"/>
    <mergeCell ref="C45:D45"/>
    <mergeCell ref="I47:AA47"/>
    <mergeCell ref="E47:H47"/>
    <mergeCell ref="AB47:AF47"/>
    <mergeCell ref="I63:AF63"/>
    <mergeCell ref="C49:AF49"/>
    <mergeCell ref="E46:H46"/>
    <mergeCell ref="C47:D47"/>
    <mergeCell ref="AB44:AF44"/>
    <mergeCell ref="I44:AA44"/>
    <mergeCell ref="C37:D37"/>
    <mergeCell ref="E44:H44"/>
    <mergeCell ref="C43:D43"/>
    <mergeCell ref="I29:AA29"/>
    <mergeCell ref="I30:AA30"/>
    <mergeCell ref="C25:D25"/>
    <mergeCell ref="C29:D29"/>
    <mergeCell ref="I25:AA25"/>
    <mergeCell ref="C34:D34"/>
    <mergeCell ref="E29:H29"/>
    <mergeCell ref="E43:H43"/>
    <mergeCell ref="C39:AA40"/>
    <mergeCell ref="C42:D42"/>
    <mergeCell ref="E42:H42"/>
    <mergeCell ref="AB28:AF28"/>
    <mergeCell ref="E27:H27"/>
    <mergeCell ref="C33:D33"/>
    <mergeCell ref="C32:D32"/>
    <mergeCell ref="C35:D35"/>
    <mergeCell ref="I37:AA37"/>
    <mergeCell ref="E37:H37"/>
    <mergeCell ref="AB37:AF37"/>
    <mergeCell ref="L15:X15"/>
    <mergeCell ref="AB32:AF32"/>
    <mergeCell ref="E32:H32"/>
    <mergeCell ref="E35:H35"/>
    <mergeCell ref="Z21:AF21"/>
    <mergeCell ref="C31:D31"/>
    <mergeCell ref="E31:H31"/>
    <mergeCell ref="E33:H33"/>
    <mergeCell ref="I33:AA33"/>
    <mergeCell ref="S20:V20"/>
    <mergeCell ref="AJ45:AK45"/>
    <mergeCell ref="C38:AF38"/>
    <mergeCell ref="C60:AF60"/>
    <mergeCell ref="C56:AG56"/>
    <mergeCell ref="C50:AF50"/>
    <mergeCell ref="AB46:AF46"/>
    <mergeCell ref="E25:H25"/>
    <mergeCell ref="Y71:AA71"/>
    <mergeCell ref="C54:AF54"/>
    <mergeCell ref="F69:I69"/>
    <mergeCell ref="C44:D44"/>
    <mergeCell ref="I34:AA34"/>
    <mergeCell ref="AB45:AF45"/>
    <mergeCell ref="AB29:AF29"/>
    <mergeCell ref="AB31:AF31"/>
    <mergeCell ref="AB27:AF27"/>
    <mergeCell ref="AB36:AF36"/>
    <mergeCell ref="AB42:AF42"/>
    <mergeCell ref="I43:AA43"/>
    <mergeCell ref="AB43:AF43"/>
    <mergeCell ref="AB39:AF41"/>
    <mergeCell ref="C36:D36"/>
    <mergeCell ref="E36:H36"/>
    <mergeCell ref="I36:AA36"/>
    <mergeCell ref="C76:AF76"/>
    <mergeCell ref="AE58:AG58"/>
    <mergeCell ref="C58:M58"/>
    <mergeCell ref="N58:AD58"/>
    <mergeCell ref="AB30:AF30"/>
    <mergeCell ref="F67:M67"/>
    <mergeCell ref="AB34:AF34"/>
    <mergeCell ref="AB33:AF33"/>
    <mergeCell ref="E34:H34"/>
    <mergeCell ref="I32:AA32"/>
    <mergeCell ref="C30:D30"/>
    <mergeCell ref="I31:AA31"/>
    <mergeCell ref="E30:H30"/>
    <mergeCell ref="T67:U68"/>
    <mergeCell ref="Y67:AF67"/>
    <mergeCell ref="C46:D46"/>
    <mergeCell ref="I42:AA42"/>
    <mergeCell ref="AB71:AF71"/>
    <mergeCell ref="I35:AA35"/>
    <mergeCell ref="J69:M69"/>
    <mergeCell ref="C64:E64"/>
    <mergeCell ref="E45:H45"/>
    <mergeCell ref="Y69:AF69"/>
    <mergeCell ref="C53:AF53"/>
    <mergeCell ref="O4:R4"/>
    <mergeCell ref="T4:W4"/>
    <mergeCell ref="C9:E9"/>
    <mergeCell ref="H9:O9"/>
    <mergeCell ref="R9:AF9"/>
    <mergeCell ref="C28:D28"/>
    <mergeCell ref="AB26:AF26"/>
    <mergeCell ref="C27:D27"/>
    <mergeCell ref="AB23:AF25"/>
    <mergeCell ref="C26:D26"/>
    <mergeCell ref="C19:AF19"/>
    <mergeCell ref="J20:N20"/>
    <mergeCell ref="O20:Q20"/>
    <mergeCell ref="E28:H28"/>
    <mergeCell ref="I28:AA28"/>
    <mergeCell ref="E26:H26"/>
    <mergeCell ref="I26:AA26"/>
    <mergeCell ref="I27:AA27"/>
    <mergeCell ref="W20:Y20"/>
    <mergeCell ref="C23:AA24"/>
    <mergeCell ref="L12:AF12"/>
    <mergeCell ref="L13:U13"/>
    <mergeCell ref="V13:Z13"/>
    <mergeCell ref="AA13:AF13"/>
  </mergeCells>
  <pageMargins left="0.44" right="0.28000000000000003" top="0.66" bottom="0.82" header="0.3" footer="0.3"/>
  <pageSetup orientation="portrait" r:id="rId1"/>
  <headerFooter>
    <oddHeader>&amp;R&amp;9&amp;P</oddHeader>
  </headerFooter>
</worksheet>
</file>

<file path=xl/worksheets/sheet6.xml><?xml version="1.0" encoding="utf-8"?>
<worksheet xmlns="http://schemas.openxmlformats.org/spreadsheetml/2006/main" xmlns:r="http://schemas.openxmlformats.org/officeDocument/2006/relationships">
  <dimension ref="B1:I85"/>
  <sheetViews>
    <sheetView workbookViewId="0">
      <selection activeCell="G77" sqref="G77"/>
    </sheetView>
  </sheetViews>
  <sheetFormatPr defaultRowHeight="12.75"/>
  <cols>
    <col min="1" max="1" width="0.7109375" style="7" customWidth="1"/>
    <col min="2" max="2" width="3.42578125" style="126" customWidth="1"/>
    <col min="3" max="3" width="71.5703125" style="125" customWidth="1"/>
    <col min="4" max="5" width="3.85546875" style="125" customWidth="1"/>
    <col min="6" max="6" width="3.5703125" style="124" customWidth="1"/>
    <col min="7" max="7" width="12.5703125" style="123" customWidth="1"/>
    <col min="8" max="8" width="2.85546875" style="7" customWidth="1"/>
    <col min="9" max="9" width="255.5703125" style="122" customWidth="1"/>
    <col min="10" max="16384" width="9.140625" style="7"/>
  </cols>
  <sheetData>
    <row r="1" spans="2:9" ht="4.1500000000000004" customHeight="1"/>
    <row r="2" spans="2:9" ht="17.25" customHeight="1">
      <c r="B2" s="627">
        <f>[1]Насловна!C8</f>
        <v>0</v>
      </c>
      <c r="C2" s="628"/>
      <c r="D2" s="628"/>
      <c r="E2" s="629"/>
      <c r="F2" s="137"/>
      <c r="G2" s="138" t="s">
        <v>693</v>
      </c>
    </row>
    <row r="3" spans="2:9" s="194" customFormat="1" ht="3" customHeight="1">
      <c r="B3" s="197"/>
      <c r="C3" s="197"/>
      <c r="D3" s="197"/>
      <c r="E3" s="197"/>
      <c r="F3" s="137"/>
      <c r="G3" s="196"/>
      <c r="I3" s="195"/>
    </row>
    <row r="4" spans="2:9" ht="21.6" customHeight="1">
      <c r="B4" s="630" t="s">
        <v>694</v>
      </c>
      <c r="C4" s="631"/>
      <c r="D4" s="631"/>
      <c r="E4" s="631"/>
      <c r="F4" s="136"/>
      <c r="G4" s="135">
        <f>Насловна!C14</f>
        <v>2025</v>
      </c>
    </row>
    <row r="5" spans="2:9" ht="2.25" customHeight="1">
      <c r="B5" s="193"/>
      <c r="C5" s="193"/>
      <c r="D5" s="193"/>
      <c r="E5" s="193"/>
      <c r="F5" s="192"/>
      <c r="G5" s="191"/>
    </row>
    <row r="6" spans="2:9" ht="15" customHeight="1">
      <c r="B6" s="190"/>
      <c r="C6" s="632" t="s">
        <v>695</v>
      </c>
      <c r="D6" s="632"/>
      <c r="E6" s="632"/>
      <c r="F6" s="189" t="s">
        <v>696</v>
      </c>
      <c r="G6" s="188" t="s">
        <v>697</v>
      </c>
      <c r="I6" s="134" t="s">
        <v>698</v>
      </c>
    </row>
    <row r="7" spans="2:9" ht="13.5" customHeight="1">
      <c r="B7" s="133" t="s">
        <v>699</v>
      </c>
      <c r="C7" s="633" t="s">
        <v>700</v>
      </c>
      <c r="D7" s="634"/>
      <c r="E7" s="635"/>
      <c r="F7" s="129" t="s">
        <v>701</v>
      </c>
      <c r="G7" s="201">
        <f>IF('Биланс на ПР'!AD98&gt;0,'Биланс на ПР'!AD98,0)</f>
        <v>0</v>
      </c>
      <c r="I7" s="187" t="s">
        <v>702</v>
      </c>
    </row>
    <row r="8" spans="2:9" ht="13.5" customHeight="1">
      <c r="B8" s="133" t="s">
        <v>703</v>
      </c>
      <c r="C8" s="636" t="s">
        <v>704</v>
      </c>
      <c r="D8" s="637"/>
      <c r="E8" s="638"/>
      <c r="F8" s="129" t="s">
        <v>705</v>
      </c>
      <c r="G8" s="179">
        <f>SUM(G9:G45)</f>
        <v>0</v>
      </c>
      <c r="I8" s="186" t="s">
        <v>706</v>
      </c>
    </row>
    <row r="9" spans="2:9" ht="22.9" customHeight="1">
      <c r="B9" s="128">
        <v>1</v>
      </c>
      <c r="C9" s="624" t="s">
        <v>707</v>
      </c>
      <c r="D9" s="625"/>
      <c r="E9" s="626"/>
      <c r="F9" s="129" t="s">
        <v>708</v>
      </c>
      <c r="G9" s="202"/>
      <c r="I9" s="10" t="s">
        <v>709</v>
      </c>
    </row>
    <row r="10" spans="2:9" ht="13.15" customHeight="1">
      <c r="B10" s="128">
        <v>2</v>
      </c>
      <c r="C10" s="624" t="s">
        <v>710</v>
      </c>
      <c r="D10" s="625"/>
      <c r="E10" s="626"/>
      <c r="F10" s="129" t="s">
        <v>382</v>
      </c>
      <c r="G10" s="202"/>
      <c r="I10" s="172" t="s">
        <v>711</v>
      </c>
    </row>
    <row r="11" spans="2:9" ht="13.15" customHeight="1">
      <c r="B11" s="128">
        <v>3</v>
      </c>
      <c r="C11" s="624" t="s">
        <v>712</v>
      </c>
      <c r="D11" s="625"/>
      <c r="E11" s="626"/>
      <c r="F11" s="132" t="s">
        <v>713</v>
      </c>
      <c r="G11" s="202"/>
      <c r="I11" s="172" t="s">
        <v>714</v>
      </c>
    </row>
    <row r="12" spans="2:9" ht="13.15" customHeight="1">
      <c r="B12" s="128">
        <v>4</v>
      </c>
      <c r="C12" s="624" t="s">
        <v>715</v>
      </c>
      <c r="D12" s="625"/>
      <c r="E12" s="626"/>
      <c r="F12" s="132" t="s">
        <v>716</v>
      </c>
      <c r="G12" s="202"/>
      <c r="I12" s="185" t="s">
        <v>717</v>
      </c>
    </row>
    <row r="13" spans="2:9" ht="24.75" customHeight="1">
      <c r="B13" s="128">
        <v>5</v>
      </c>
      <c r="C13" s="624" t="s">
        <v>718</v>
      </c>
      <c r="D13" s="625"/>
      <c r="E13" s="626"/>
      <c r="F13" s="132" t="s">
        <v>719</v>
      </c>
      <c r="G13" s="202"/>
      <c r="I13" s="10" t="s">
        <v>720</v>
      </c>
    </row>
    <row r="14" spans="2:9" ht="13.15" customHeight="1">
      <c r="B14" s="128">
        <v>6</v>
      </c>
      <c r="C14" s="624" t="s">
        <v>721</v>
      </c>
      <c r="D14" s="625"/>
      <c r="E14" s="626"/>
      <c r="F14" s="132" t="s">
        <v>436</v>
      </c>
      <c r="G14" s="202"/>
      <c r="I14" s="172" t="s">
        <v>722</v>
      </c>
    </row>
    <row r="15" spans="2:9" ht="24.75" customHeight="1">
      <c r="B15" s="128">
        <v>7</v>
      </c>
      <c r="C15" s="624" t="s">
        <v>723</v>
      </c>
      <c r="D15" s="625"/>
      <c r="E15" s="626"/>
      <c r="F15" s="129" t="s">
        <v>724</v>
      </c>
      <c r="G15" s="202"/>
      <c r="I15" s="10" t="s">
        <v>725</v>
      </c>
    </row>
    <row r="16" spans="2:9" ht="24.75" customHeight="1">
      <c r="B16" s="128">
        <v>8</v>
      </c>
      <c r="C16" s="624" t="s">
        <v>726</v>
      </c>
      <c r="D16" s="625"/>
      <c r="E16" s="626"/>
      <c r="F16" s="129" t="s">
        <v>727</v>
      </c>
      <c r="G16" s="202"/>
      <c r="I16" s="10" t="s">
        <v>728</v>
      </c>
    </row>
    <row r="17" spans="2:9" ht="15.75" customHeight="1">
      <c r="B17" s="128">
        <v>9</v>
      </c>
      <c r="C17" s="624" t="s">
        <v>729</v>
      </c>
      <c r="D17" s="625"/>
      <c r="E17" s="626"/>
      <c r="F17" s="129">
        <v>11</v>
      </c>
      <c r="G17" s="202"/>
      <c r="I17" s="172" t="s">
        <v>730</v>
      </c>
    </row>
    <row r="18" spans="2:9" ht="24.75" customHeight="1">
      <c r="B18" s="128">
        <v>10</v>
      </c>
      <c r="C18" s="624" t="s">
        <v>731</v>
      </c>
      <c r="D18" s="625"/>
      <c r="E18" s="626"/>
      <c r="F18" s="129" t="s">
        <v>732</v>
      </c>
      <c r="G18" s="202"/>
      <c r="I18" s="10" t="s">
        <v>733</v>
      </c>
    </row>
    <row r="19" spans="2:9" ht="13.5" customHeight="1">
      <c r="B19" s="128">
        <v>11</v>
      </c>
      <c r="C19" s="624" t="s">
        <v>734</v>
      </c>
      <c r="D19" s="625"/>
      <c r="E19" s="626"/>
      <c r="F19" s="129">
        <v>13</v>
      </c>
      <c r="G19" s="202"/>
      <c r="I19" s="172" t="s">
        <v>735</v>
      </c>
    </row>
    <row r="20" spans="2:9" ht="13.5" customHeight="1">
      <c r="B20" s="128">
        <v>12</v>
      </c>
      <c r="C20" s="624" t="s">
        <v>736</v>
      </c>
      <c r="D20" s="625"/>
      <c r="E20" s="626"/>
      <c r="F20" s="129">
        <v>14</v>
      </c>
      <c r="G20" s="202"/>
      <c r="I20" s="172" t="s">
        <v>737</v>
      </c>
    </row>
    <row r="21" spans="2:9" ht="13.5" customHeight="1">
      <c r="B21" s="128">
        <v>13</v>
      </c>
      <c r="C21" s="624" t="s">
        <v>738</v>
      </c>
      <c r="D21" s="625"/>
      <c r="E21" s="626"/>
      <c r="F21" s="129">
        <v>15</v>
      </c>
      <c r="G21" s="202"/>
      <c r="I21" s="172" t="s">
        <v>739</v>
      </c>
    </row>
    <row r="22" spans="2:9" ht="24.75" customHeight="1">
      <c r="B22" s="128">
        <v>14</v>
      </c>
      <c r="C22" s="624" t="s">
        <v>740</v>
      </c>
      <c r="D22" s="625"/>
      <c r="E22" s="626"/>
      <c r="F22" s="129">
        <v>16</v>
      </c>
      <c r="G22" s="202"/>
      <c r="I22" s="10" t="s">
        <v>741</v>
      </c>
    </row>
    <row r="23" spans="2:9" ht="24.75" customHeight="1">
      <c r="B23" s="128">
        <v>15</v>
      </c>
      <c r="C23" s="624" t="s">
        <v>742</v>
      </c>
      <c r="D23" s="625"/>
      <c r="E23" s="626"/>
      <c r="F23" s="129">
        <v>17</v>
      </c>
      <c r="G23" s="202"/>
      <c r="I23" s="10" t="s">
        <v>743</v>
      </c>
    </row>
    <row r="24" spans="2:9" ht="15.75" customHeight="1">
      <c r="B24" s="128">
        <v>16</v>
      </c>
      <c r="C24" s="624" t="s">
        <v>744</v>
      </c>
      <c r="D24" s="625"/>
      <c r="E24" s="626"/>
      <c r="F24" s="129">
        <v>18</v>
      </c>
      <c r="G24" s="202"/>
      <c r="I24" s="172" t="s">
        <v>745</v>
      </c>
    </row>
    <row r="25" spans="2:9" ht="15.75" customHeight="1">
      <c r="B25" s="128">
        <v>17</v>
      </c>
      <c r="C25" s="624" t="s">
        <v>746</v>
      </c>
      <c r="D25" s="625"/>
      <c r="E25" s="626"/>
      <c r="F25" s="129">
        <v>19</v>
      </c>
      <c r="G25" s="202"/>
      <c r="I25" s="172" t="s">
        <v>747</v>
      </c>
    </row>
    <row r="26" spans="2:9" ht="24.75" customHeight="1">
      <c r="B26" s="128">
        <v>18</v>
      </c>
      <c r="C26" s="624" t="s">
        <v>748</v>
      </c>
      <c r="D26" s="625"/>
      <c r="E26" s="626"/>
      <c r="F26" s="129">
        <v>20</v>
      </c>
      <c r="G26" s="202"/>
      <c r="I26" s="10" t="s">
        <v>749</v>
      </c>
    </row>
    <row r="27" spans="2:9" ht="24.75" customHeight="1">
      <c r="B27" s="128">
        <v>19</v>
      </c>
      <c r="C27" s="624" t="s">
        <v>750</v>
      </c>
      <c r="D27" s="625"/>
      <c r="E27" s="626"/>
      <c r="F27" s="129">
        <v>21</v>
      </c>
      <c r="G27" s="202"/>
      <c r="I27" s="10" t="s">
        <v>751</v>
      </c>
    </row>
    <row r="28" spans="2:9" ht="24.75" customHeight="1">
      <c r="B28" s="128">
        <v>20</v>
      </c>
      <c r="C28" s="624" t="s">
        <v>752</v>
      </c>
      <c r="D28" s="625"/>
      <c r="E28" s="626"/>
      <c r="F28" s="129">
        <v>22</v>
      </c>
      <c r="G28" s="202"/>
      <c r="I28" s="10" t="s">
        <v>753</v>
      </c>
    </row>
    <row r="29" spans="2:9" ht="13.5" customHeight="1">
      <c r="B29" s="128">
        <v>21</v>
      </c>
      <c r="C29" s="624" t="s">
        <v>754</v>
      </c>
      <c r="D29" s="625"/>
      <c r="E29" s="626"/>
      <c r="F29" s="129">
        <v>23</v>
      </c>
      <c r="G29" s="202"/>
      <c r="I29" s="172" t="s">
        <v>755</v>
      </c>
    </row>
    <row r="30" spans="2:9" ht="13.5" customHeight="1">
      <c r="B30" s="128">
        <v>22</v>
      </c>
      <c r="C30" s="624" t="s">
        <v>756</v>
      </c>
      <c r="D30" s="625"/>
      <c r="E30" s="626"/>
      <c r="F30" s="129">
        <v>24</v>
      </c>
      <c r="G30" s="202"/>
      <c r="I30" s="172" t="s">
        <v>757</v>
      </c>
    </row>
    <row r="31" spans="2:9" ht="13.5" customHeight="1">
      <c r="B31" s="128">
        <v>23</v>
      </c>
      <c r="C31" s="624" t="s">
        <v>758</v>
      </c>
      <c r="D31" s="625"/>
      <c r="E31" s="626"/>
      <c r="F31" s="129">
        <v>25</v>
      </c>
      <c r="G31" s="202"/>
      <c r="I31" s="172" t="s">
        <v>759</v>
      </c>
    </row>
    <row r="32" spans="2:9" ht="24.75" customHeight="1">
      <c r="B32" s="128">
        <v>24</v>
      </c>
      <c r="C32" s="624" t="s">
        <v>760</v>
      </c>
      <c r="D32" s="625"/>
      <c r="E32" s="626"/>
      <c r="F32" s="129">
        <v>26</v>
      </c>
      <c r="G32" s="202"/>
      <c r="I32" s="10" t="s">
        <v>761</v>
      </c>
    </row>
    <row r="33" spans="2:9" ht="13.15" customHeight="1">
      <c r="B33" s="128">
        <v>25</v>
      </c>
      <c r="C33" s="624" t="s">
        <v>762</v>
      </c>
      <c r="D33" s="625"/>
      <c r="E33" s="626"/>
      <c r="F33" s="129">
        <v>27</v>
      </c>
      <c r="G33" s="202"/>
      <c r="I33" s="172" t="s">
        <v>763</v>
      </c>
    </row>
    <row r="34" spans="2:9" ht="13.15" customHeight="1">
      <c r="B34" s="128">
        <v>26</v>
      </c>
      <c r="C34" s="624" t="s">
        <v>764</v>
      </c>
      <c r="D34" s="625"/>
      <c r="E34" s="626"/>
      <c r="F34" s="129">
        <v>28</v>
      </c>
      <c r="G34" s="202"/>
      <c r="I34" s="172" t="s">
        <v>765</v>
      </c>
    </row>
    <row r="35" spans="2:9" ht="13.15" customHeight="1">
      <c r="B35" s="128">
        <v>27</v>
      </c>
      <c r="C35" s="624" t="s">
        <v>766</v>
      </c>
      <c r="D35" s="625"/>
      <c r="E35" s="626"/>
      <c r="F35" s="129">
        <v>29</v>
      </c>
      <c r="G35" s="202"/>
      <c r="I35" s="172" t="s">
        <v>767</v>
      </c>
    </row>
    <row r="36" spans="2:9" ht="37.5" customHeight="1">
      <c r="B36" s="128">
        <v>28</v>
      </c>
      <c r="C36" s="624" t="s">
        <v>768</v>
      </c>
      <c r="D36" s="625"/>
      <c r="E36" s="626"/>
      <c r="F36" s="129">
        <v>30</v>
      </c>
      <c r="G36" s="202"/>
      <c r="I36" s="10" t="s">
        <v>769</v>
      </c>
    </row>
    <row r="37" spans="2:9" ht="23.25" customHeight="1">
      <c r="B37" s="128">
        <v>29</v>
      </c>
      <c r="C37" s="624" t="s">
        <v>770</v>
      </c>
      <c r="D37" s="625"/>
      <c r="E37" s="626"/>
      <c r="F37" s="129">
        <v>31</v>
      </c>
      <c r="G37" s="202"/>
      <c r="I37" s="10" t="s">
        <v>771</v>
      </c>
    </row>
    <row r="38" spans="2:9" ht="13.5" customHeight="1">
      <c r="B38" s="128">
        <v>30</v>
      </c>
      <c r="C38" s="624" t="s">
        <v>772</v>
      </c>
      <c r="D38" s="625"/>
      <c r="E38" s="626"/>
      <c r="F38" s="129" t="s">
        <v>422</v>
      </c>
      <c r="G38" s="202"/>
      <c r="I38" s="172" t="s">
        <v>773</v>
      </c>
    </row>
    <row r="39" spans="2:9" ht="13.5" customHeight="1">
      <c r="B39" s="128">
        <v>31</v>
      </c>
      <c r="C39" s="624" t="s">
        <v>774</v>
      </c>
      <c r="D39" s="625"/>
      <c r="E39" s="626"/>
      <c r="F39" s="129">
        <v>33</v>
      </c>
      <c r="G39" s="202"/>
      <c r="I39" s="184" t="s">
        <v>775</v>
      </c>
    </row>
    <row r="40" spans="2:9" ht="33.6" customHeight="1">
      <c r="B40" s="128">
        <v>32</v>
      </c>
      <c r="C40" s="624" t="s">
        <v>776</v>
      </c>
      <c r="D40" s="625"/>
      <c r="E40" s="626"/>
      <c r="F40" s="129">
        <v>34</v>
      </c>
      <c r="G40" s="202"/>
      <c r="I40" s="10" t="s">
        <v>777</v>
      </c>
    </row>
    <row r="41" spans="2:9" ht="33.6" customHeight="1">
      <c r="B41" s="128">
        <v>33</v>
      </c>
      <c r="C41" s="624" t="s">
        <v>778</v>
      </c>
      <c r="D41" s="625"/>
      <c r="E41" s="626"/>
      <c r="F41" s="129">
        <v>35</v>
      </c>
      <c r="G41" s="202"/>
      <c r="I41" s="10" t="s">
        <v>779</v>
      </c>
    </row>
    <row r="42" spans="2:9" ht="23.25" customHeight="1">
      <c r="B42" s="128">
        <v>34</v>
      </c>
      <c r="C42" s="624" t="s">
        <v>780</v>
      </c>
      <c r="D42" s="625"/>
      <c r="E42" s="626"/>
      <c r="F42" s="129" t="s">
        <v>424</v>
      </c>
      <c r="G42" s="202"/>
      <c r="I42" s="10" t="s">
        <v>781</v>
      </c>
    </row>
    <row r="43" spans="2:9" ht="14.25" customHeight="1">
      <c r="B43" s="128">
        <v>35</v>
      </c>
      <c r="C43" s="624" t="s">
        <v>782</v>
      </c>
      <c r="D43" s="625"/>
      <c r="E43" s="626"/>
      <c r="F43" s="129">
        <v>37</v>
      </c>
      <c r="G43" s="202"/>
      <c r="I43" s="172" t="s">
        <v>783</v>
      </c>
    </row>
    <row r="44" spans="2:9" ht="13.15" customHeight="1">
      <c r="B44" s="128">
        <v>36</v>
      </c>
      <c r="C44" s="624" t="s">
        <v>784</v>
      </c>
      <c r="D44" s="625"/>
      <c r="E44" s="626"/>
      <c r="F44" s="129">
        <v>38</v>
      </c>
      <c r="G44" s="202"/>
      <c r="I44" s="10" t="s">
        <v>785</v>
      </c>
    </row>
    <row r="45" spans="2:9" ht="13.5" customHeight="1">
      <c r="B45" s="128">
        <v>37</v>
      </c>
      <c r="C45" s="624" t="s">
        <v>786</v>
      </c>
      <c r="D45" s="625"/>
      <c r="E45" s="626"/>
      <c r="F45" s="129">
        <v>39</v>
      </c>
      <c r="G45" s="202"/>
      <c r="I45" s="172" t="s">
        <v>787</v>
      </c>
    </row>
    <row r="46" spans="2:9" ht="13.5" customHeight="1">
      <c r="B46" s="133" t="s">
        <v>788</v>
      </c>
      <c r="C46" s="636" t="s">
        <v>789</v>
      </c>
      <c r="D46" s="637"/>
      <c r="E46" s="638"/>
      <c r="F46" s="129">
        <v>40</v>
      </c>
      <c r="G46" s="178">
        <f>G7+G8</f>
        <v>0</v>
      </c>
      <c r="H46" s="183">
        <f>G7+G8</f>
        <v>0</v>
      </c>
      <c r="I46" s="172" t="s">
        <v>790</v>
      </c>
    </row>
    <row r="47" spans="2:9" ht="13.5" customHeight="1">
      <c r="B47" s="133" t="s">
        <v>791</v>
      </c>
      <c r="C47" s="636" t="s">
        <v>792</v>
      </c>
      <c r="D47" s="637"/>
      <c r="E47" s="638"/>
      <c r="F47" s="129">
        <v>41</v>
      </c>
      <c r="G47" s="182">
        <f>SUM(G48:G54)</f>
        <v>0</v>
      </c>
      <c r="I47" s="175" t="s">
        <v>793</v>
      </c>
    </row>
    <row r="48" spans="2:9" ht="13.5" customHeight="1">
      <c r="B48" s="128">
        <v>38</v>
      </c>
      <c r="C48" s="624" t="s">
        <v>794</v>
      </c>
      <c r="D48" s="625"/>
      <c r="E48" s="626"/>
      <c r="F48" s="129">
        <v>42</v>
      </c>
      <c r="G48" s="202"/>
      <c r="I48" s="172" t="s">
        <v>795</v>
      </c>
    </row>
    <row r="49" spans="2:9" ht="13.15" customHeight="1">
      <c r="B49" s="128">
        <v>39</v>
      </c>
      <c r="C49" s="624" t="s">
        <v>796</v>
      </c>
      <c r="D49" s="625"/>
      <c r="E49" s="626"/>
      <c r="F49" s="129">
        <v>43</v>
      </c>
      <c r="G49" s="203"/>
      <c r="I49" s="10" t="s">
        <v>797</v>
      </c>
    </row>
    <row r="50" spans="2:9" ht="32.450000000000003" customHeight="1">
      <c r="B50" s="128">
        <v>40</v>
      </c>
      <c r="C50" s="624" t="s">
        <v>798</v>
      </c>
      <c r="D50" s="625"/>
      <c r="E50" s="626"/>
      <c r="F50" s="129">
        <v>44</v>
      </c>
      <c r="G50" s="203"/>
      <c r="I50" s="10" t="s">
        <v>799</v>
      </c>
    </row>
    <row r="51" spans="2:9" ht="32.450000000000003" customHeight="1">
      <c r="B51" s="128">
        <v>41</v>
      </c>
      <c r="C51" s="624" t="s">
        <v>800</v>
      </c>
      <c r="D51" s="625"/>
      <c r="E51" s="626"/>
      <c r="F51" s="129">
        <v>45</v>
      </c>
      <c r="G51" s="203"/>
      <c r="I51" s="10" t="s">
        <v>801</v>
      </c>
    </row>
    <row r="52" spans="2:9" ht="13.15" customHeight="1">
      <c r="B52" s="128">
        <v>42</v>
      </c>
      <c r="C52" s="624" t="s">
        <v>802</v>
      </c>
      <c r="D52" s="625"/>
      <c r="E52" s="626"/>
      <c r="F52" s="129">
        <v>46</v>
      </c>
      <c r="G52" s="203"/>
      <c r="I52" s="10" t="s">
        <v>803</v>
      </c>
    </row>
    <row r="53" spans="2:9" ht="13.5" customHeight="1">
      <c r="B53" s="128">
        <v>43</v>
      </c>
      <c r="C53" s="624" t="s">
        <v>804</v>
      </c>
      <c r="D53" s="625"/>
      <c r="E53" s="626"/>
      <c r="F53" s="129">
        <v>47</v>
      </c>
      <c r="G53" s="203"/>
      <c r="I53" s="172" t="s">
        <v>805</v>
      </c>
    </row>
    <row r="54" spans="2:9" ht="13.5" customHeight="1">
      <c r="B54" s="128">
        <v>44</v>
      </c>
      <c r="C54" s="624" t="s">
        <v>806</v>
      </c>
      <c r="D54" s="625"/>
      <c r="E54" s="626"/>
      <c r="F54" s="129">
        <v>48</v>
      </c>
      <c r="G54" s="203"/>
      <c r="I54" s="172" t="s">
        <v>807</v>
      </c>
    </row>
    <row r="55" spans="2:9" ht="13.5" customHeight="1">
      <c r="B55" s="133" t="s">
        <v>808</v>
      </c>
      <c r="C55" s="636" t="s">
        <v>809</v>
      </c>
      <c r="D55" s="637"/>
      <c r="E55" s="638"/>
      <c r="F55" s="129">
        <v>49</v>
      </c>
      <c r="G55" s="181">
        <f>G46-G47</f>
        <v>0</v>
      </c>
      <c r="H55" s="174"/>
      <c r="I55" s="180" t="s">
        <v>810</v>
      </c>
    </row>
    <row r="56" spans="2:9" ht="13.5" customHeight="1">
      <c r="B56" s="133" t="s">
        <v>811</v>
      </c>
      <c r="C56" s="636" t="s">
        <v>812</v>
      </c>
      <c r="D56" s="637"/>
      <c r="E56" s="638"/>
      <c r="F56" s="129">
        <v>50</v>
      </c>
      <c r="G56" s="179">
        <f>IF(G55&lt;0,0,G55*0.1)</f>
        <v>0</v>
      </c>
      <c r="H56" s="174"/>
      <c r="I56" s="175" t="s">
        <v>813</v>
      </c>
    </row>
    <row r="57" spans="2:9" ht="13.5" customHeight="1">
      <c r="B57" s="133" t="s">
        <v>814</v>
      </c>
      <c r="C57" s="636" t="s">
        <v>815</v>
      </c>
      <c r="D57" s="637"/>
      <c r="E57" s="638"/>
      <c r="F57" s="129">
        <v>51</v>
      </c>
      <c r="G57" s="179">
        <f>SUM(G58:G61)</f>
        <v>0</v>
      </c>
      <c r="H57" s="174"/>
      <c r="I57" s="175" t="s">
        <v>816</v>
      </c>
    </row>
    <row r="58" spans="2:9" ht="23.25" customHeight="1">
      <c r="B58" s="128">
        <v>45</v>
      </c>
      <c r="C58" s="624" t="s">
        <v>817</v>
      </c>
      <c r="D58" s="625"/>
      <c r="E58" s="626"/>
      <c r="F58" s="129">
        <v>52</v>
      </c>
      <c r="G58" s="202"/>
      <c r="I58" s="10" t="s">
        <v>818</v>
      </c>
    </row>
    <row r="59" spans="2:9" ht="23.25" customHeight="1">
      <c r="B59" s="128">
        <v>46</v>
      </c>
      <c r="C59" s="624" t="s">
        <v>819</v>
      </c>
      <c r="D59" s="625"/>
      <c r="E59" s="626"/>
      <c r="F59" s="129">
        <v>53</v>
      </c>
      <c r="G59" s="202"/>
      <c r="I59" s="10" t="s">
        <v>820</v>
      </c>
    </row>
    <row r="60" spans="2:9" ht="23.25" customHeight="1">
      <c r="B60" s="128">
        <v>47</v>
      </c>
      <c r="C60" s="624" t="s">
        <v>821</v>
      </c>
      <c r="D60" s="625"/>
      <c r="E60" s="626"/>
      <c r="F60" s="131">
        <v>54</v>
      </c>
      <c r="G60" s="202"/>
      <c r="I60" s="10" t="s">
        <v>822</v>
      </c>
    </row>
    <row r="61" spans="2:9" ht="13.5" customHeight="1">
      <c r="B61" s="128">
        <v>48</v>
      </c>
      <c r="C61" s="624" t="s">
        <v>823</v>
      </c>
      <c r="D61" s="625"/>
      <c r="E61" s="626"/>
      <c r="F61" s="131">
        <v>55</v>
      </c>
      <c r="G61" s="202"/>
      <c r="I61" s="172" t="s">
        <v>824</v>
      </c>
    </row>
    <row r="62" spans="2:9" ht="13.5" customHeight="1">
      <c r="B62" s="133" t="s">
        <v>825</v>
      </c>
      <c r="C62" s="636" t="s">
        <v>826</v>
      </c>
      <c r="D62" s="637"/>
      <c r="E62" s="638"/>
      <c r="F62" s="129">
        <v>56</v>
      </c>
      <c r="G62" s="178">
        <f>G56-G57</f>
        <v>0</v>
      </c>
      <c r="H62" s="174"/>
      <c r="I62" s="175" t="s">
        <v>827</v>
      </c>
    </row>
    <row r="63" spans="2:9" ht="13.5" customHeight="1">
      <c r="B63" s="128">
        <v>49</v>
      </c>
      <c r="C63" s="624" t="s">
        <v>828</v>
      </c>
      <c r="D63" s="625"/>
      <c r="E63" s="626"/>
      <c r="F63" s="129">
        <v>57</v>
      </c>
      <c r="G63" s="202"/>
      <c r="I63" s="172" t="s">
        <v>829</v>
      </c>
    </row>
    <row r="64" spans="2:9" ht="13.5" customHeight="1">
      <c r="B64" s="128">
        <v>50</v>
      </c>
      <c r="C64" s="624" t="s">
        <v>830</v>
      </c>
      <c r="D64" s="625"/>
      <c r="E64" s="626"/>
      <c r="F64" s="129">
        <v>58</v>
      </c>
      <c r="G64" s="203"/>
      <c r="I64" s="172" t="s">
        <v>831</v>
      </c>
    </row>
    <row r="65" spans="2:9" ht="13.5" customHeight="1">
      <c r="B65" s="128">
        <v>51</v>
      </c>
      <c r="C65" s="177" t="s">
        <v>832</v>
      </c>
      <c r="D65" s="128">
        <v>59</v>
      </c>
      <c r="E65" s="131"/>
      <c r="F65" s="129"/>
      <c r="G65" s="176">
        <f>G62-G63-G64</f>
        <v>0</v>
      </c>
      <c r="I65" s="172" t="s">
        <v>833</v>
      </c>
    </row>
    <row r="66" spans="2:9" ht="13.5" customHeight="1">
      <c r="B66" s="133" t="s">
        <v>834</v>
      </c>
      <c r="C66" s="636" t="s">
        <v>522</v>
      </c>
      <c r="D66" s="637"/>
      <c r="E66" s="637"/>
      <c r="F66" s="637"/>
      <c r="G66" s="638"/>
      <c r="H66" s="174"/>
      <c r="I66" s="175" t="s">
        <v>835</v>
      </c>
    </row>
    <row r="67" spans="2:9" ht="13.5" customHeight="1">
      <c r="B67" s="128">
        <v>52</v>
      </c>
      <c r="C67" s="624" t="s">
        <v>836</v>
      </c>
      <c r="D67" s="625"/>
      <c r="E67" s="626"/>
      <c r="F67" s="129">
        <v>60</v>
      </c>
      <c r="G67" s="204"/>
      <c r="H67" s="174"/>
      <c r="I67" s="172" t="s">
        <v>837</v>
      </c>
    </row>
    <row r="68" spans="2:9" ht="14.25" customHeight="1">
      <c r="B68" s="128">
        <v>53</v>
      </c>
      <c r="C68" s="624" t="s">
        <v>838</v>
      </c>
      <c r="D68" s="625"/>
      <c r="E68" s="626"/>
      <c r="F68" s="129">
        <v>61</v>
      </c>
      <c r="G68" s="202"/>
      <c r="I68" s="172" t="s">
        <v>839</v>
      </c>
    </row>
    <row r="69" spans="2:9" ht="23.25" customHeight="1">
      <c r="B69" s="128">
        <v>54</v>
      </c>
      <c r="C69" s="624" t="s">
        <v>840</v>
      </c>
      <c r="D69" s="625"/>
      <c r="E69" s="626"/>
      <c r="F69" s="129">
        <v>62</v>
      </c>
      <c r="G69" s="203">
        <f>IF(G47&lt;0,-G47,0)</f>
        <v>0</v>
      </c>
      <c r="I69" s="130" t="s">
        <v>841</v>
      </c>
    </row>
    <row r="70" spans="2:9" ht="13.5" customHeight="1">
      <c r="B70" s="128">
        <v>55</v>
      </c>
      <c r="C70" s="624" t="s">
        <v>842</v>
      </c>
      <c r="D70" s="625"/>
      <c r="E70" s="626"/>
      <c r="F70" s="129">
        <v>63</v>
      </c>
      <c r="G70" s="203"/>
      <c r="I70" s="10" t="s">
        <v>843</v>
      </c>
    </row>
    <row r="71" spans="2:9" ht="23.25" customHeight="1">
      <c r="B71" s="128">
        <v>56</v>
      </c>
      <c r="C71" s="624" t="s">
        <v>844</v>
      </c>
      <c r="D71" s="625"/>
      <c r="E71" s="626"/>
      <c r="F71" s="129">
        <v>64</v>
      </c>
      <c r="G71" s="203"/>
      <c r="I71" s="10" t="s">
        <v>845</v>
      </c>
    </row>
    <row r="72" spans="2:9" ht="13.5" customHeight="1">
      <c r="B72" s="128">
        <v>57</v>
      </c>
      <c r="C72" s="624" t="s">
        <v>846</v>
      </c>
      <c r="D72" s="625"/>
      <c r="E72" s="626"/>
      <c r="F72" s="129">
        <v>65</v>
      </c>
      <c r="G72" s="173">
        <f>СПД!AB26</f>
        <v>56371000</v>
      </c>
      <c r="I72" s="172" t="s">
        <v>847</v>
      </c>
    </row>
    <row r="73" spans="2:9" ht="23.25" customHeight="1">
      <c r="B73" s="128">
        <v>58</v>
      </c>
      <c r="C73" s="624" t="s">
        <v>848</v>
      </c>
      <c r="D73" s="625"/>
      <c r="E73" s="626"/>
      <c r="F73" s="129">
        <v>66</v>
      </c>
      <c r="G73" s="203"/>
      <c r="I73" s="130" t="s">
        <v>849</v>
      </c>
    </row>
    <row r="74" spans="2:9" ht="23.25" customHeight="1">
      <c r="B74" s="128">
        <v>59</v>
      </c>
      <c r="C74" s="624" t="s">
        <v>850</v>
      </c>
      <c r="D74" s="625"/>
      <c r="E74" s="626"/>
      <c r="F74" s="129">
        <v>67</v>
      </c>
      <c r="G74" s="203"/>
      <c r="I74" s="10" t="s">
        <v>851</v>
      </c>
    </row>
    <row r="75" spans="2:9" ht="23.25" customHeight="1">
      <c r="B75" s="128">
        <v>60</v>
      </c>
      <c r="C75" s="624" t="s">
        <v>852</v>
      </c>
      <c r="D75" s="625"/>
      <c r="E75" s="626"/>
      <c r="F75" s="129">
        <v>68</v>
      </c>
      <c r="G75" s="203"/>
      <c r="I75" s="10" t="s">
        <v>853</v>
      </c>
    </row>
    <row r="76" spans="2:9" ht="23.25" customHeight="1">
      <c r="B76" s="128">
        <v>61</v>
      </c>
      <c r="C76" s="624" t="s">
        <v>854</v>
      </c>
      <c r="D76" s="625"/>
      <c r="E76" s="626"/>
      <c r="F76" s="129">
        <v>69</v>
      </c>
      <c r="G76" s="203"/>
      <c r="I76" s="10" t="s">
        <v>855</v>
      </c>
    </row>
    <row r="77" spans="2:9" ht="23.25" customHeight="1">
      <c r="B77" s="128">
        <v>62</v>
      </c>
      <c r="C77" s="624" t="s">
        <v>856</v>
      </c>
      <c r="D77" s="625"/>
      <c r="E77" s="626"/>
      <c r="F77" s="129">
        <v>70</v>
      </c>
      <c r="G77" s="203"/>
      <c r="I77" s="10" t="s">
        <v>857</v>
      </c>
    </row>
    <row r="78" spans="2:9" ht="3" customHeight="1"/>
    <row r="79" spans="2:9">
      <c r="B79" s="641" t="s">
        <v>858</v>
      </c>
      <c r="C79" s="641"/>
      <c r="D79" s="642">
        <f>[1]Насловна!C22</f>
        <v>0</v>
      </c>
      <c r="E79" s="643"/>
      <c r="F79" s="643"/>
      <c r="G79" s="643"/>
    </row>
    <row r="80" spans="2:9" ht="15" customHeight="1">
      <c r="B80" s="644" t="s">
        <v>859</v>
      </c>
      <c r="C80" s="644"/>
      <c r="D80" s="646" t="str">
        <f>Насловна!C21</f>
        <v>28.02</v>
      </c>
      <c r="E80" s="647"/>
      <c r="F80" s="648" t="str">
        <f>Насловна!I21</f>
        <v>2026 година</v>
      </c>
      <c r="G80" s="649"/>
    </row>
    <row r="81" spans="2:7" ht="2.25" customHeight="1">
      <c r="B81" s="127"/>
      <c r="C81" s="127"/>
      <c r="D81" s="127"/>
      <c r="E81" s="127"/>
      <c r="F81" s="171"/>
      <c r="G81" s="170"/>
    </row>
    <row r="82" spans="2:7">
      <c r="B82" s="645" t="s">
        <v>860</v>
      </c>
      <c r="C82" s="645"/>
      <c r="D82" s="127"/>
      <c r="E82" s="127"/>
      <c r="F82" s="168"/>
      <c r="G82" s="170" t="s">
        <v>17</v>
      </c>
    </row>
    <row r="83" spans="2:7">
      <c r="B83" s="639" t="str">
        <f>Насловна!C18</f>
        <v>Елизабета Петреска</v>
      </c>
      <c r="C83" s="640"/>
      <c r="D83" s="169"/>
      <c r="E83" s="168" t="s">
        <v>861</v>
      </c>
      <c r="F83" s="168"/>
      <c r="G83" s="205"/>
    </row>
    <row r="84" spans="2:7">
      <c r="B84" s="125"/>
    </row>
    <row r="85" spans="2:7">
      <c r="B85" s="125"/>
      <c r="F85" s="168"/>
    </row>
  </sheetData>
  <sheetProtection password="B696" sheet="1" selectLockedCells="1"/>
  <mergeCells count="80">
    <mergeCell ref="B83:C83"/>
    <mergeCell ref="C77:E77"/>
    <mergeCell ref="B79:C79"/>
    <mergeCell ref="D79:G79"/>
    <mergeCell ref="B80:C80"/>
    <mergeCell ref="B82:C82"/>
    <mergeCell ref="D80:E80"/>
    <mergeCell ref="F80:G80"/>
    <mergeCell ref="C76:E76"/>
    <mergeCell ref="C64:E64"/>
    <mergeCell ref="C66:G66"/>
    <mergeCell ref="C67:E67"/>
    <mergeCell ref="C68:E68"/>
    <mergeCell ref="C69:E69"/>
    <mergeCell ref="C70:E70"/>
    <mergeCell ref="C71:E71"/>
    <mergeCell ref="C72:E72"/>
    <mergeCell ref="C73:E73"/>
    <mergeCell ref="C74:E74"/>
    <mergeCell ref="C75:E75"/>
    <mergeCell ref="C63:E63"/>
    <mergeCell ref="C52:E52"/>
    <mergeCell ref="C53:E53"/>
    <mergeCell ref="C54:E54"/>
    <mergeCell ref="C55:E55"/>
    <mergeCell ref="C56:E56"/>
    <mergeCell ref="C57:E57"/>
    <mergeCell ref="C58:E58"/>
    <mergeCell ref="C59:E59"/>
    <mergeCell ref="C60:E60"/>
    <mergeCell ref="C61:E61"/>
    <mergeCell ref="C62:E62"/>
    <mergeCell ref="C51:E51"/>
    <mergeCell ref="C40:E40"/>
    <mergeCell ref="C41:E41"/>
    <mergeCell ref="C42:E42"/>
    <mergeCell ref="C43:E43"/>
    <mergeCell ref="C44:E44"/>
    <mergeCell ref="C45:E45"/>
    <mergeCell ref="C46:E46"/>
    <mergeCell ref="C47:E47"/>
    <mergeCell ref="C48:E48"/>
    <mergeCell ref="C49:E49"/>
    <mergeCell ref="C50:E50"/>
    <mergeCell ref="C39:E39"/>
    <mergeCell ref="C28:E28"/>
    <mergeCell ref="C29:E29"/>
    <mergeCell ref="C30:E30"/>
    <mergeCell ref="C31:E31"/>
    <mergeCell ref="C32:E32"/>
    <mergeCell ref="C33:E33"/>
    <mergeCell ref="C34:E34"/>
    <mergeCell ref="C35:E35"/>
    <mergeCell ref="C36:E36"/>
    <mergeCell ref="C37:E37"/>
    <mergeCell ref="C38:E38"/>
    <mergeCell ref="C27:E27"/>
    <mergeCell ref="C16:E16"/>
    <mergeCell ref="C17:E17"/>
    <mergeCell ref="C18:E18"/>
    <mergeCell ref="C19:E19"/>
    <mergeCell ref="C20:E20"/>
    <mergeCell ref="C21:E21"/>
    <mergeCell ref="C22:E22"/>
    <mergeCell ref="C23:E23"/>
    <mergeCell ref="C24:E24"/>
    <mergeCell ref="C25:E25"/>
    <mergeCell ref="C26:E26"/>
    <mergeCell ref="C15:E15"/>
    <mergeCell ref="B2:E2"/>
    <mergeCell ref="B4:E4"/>
    <mergeCell ref="C6:E6"/>
    <mergeCell ref="C7:E7"/>
    <mergeCell ref="C8:E8"/>
    <mergeCell ref="C9:E9"/>
    <mergeCell ref="C10:E10"/>
    <mergeCell ref="C11:E11"/>
    <mergeCell ref="C12:E12"/>
    <mergeCell ref="C13:E13"/>
    <mergeCell ref="C14:E14"/>
  </mergeCells>
  <pageMargins left="0.37" right="0.25" top="0.4" bottom="0.3" header="0.3" footer="0.3"/>
  <pageSetup orientation="portrait"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2" baseType="variant">
      <vt:variant>
        <vt:lpstr>Worksheets</vt:lpstr>
      </vt:variant>
      <vt:variant>
        <vt:i4>7</vt:i4>
      </vt:variant>
    </vt:vector>
  </HeadingPairs>
  <TitlesOfParts>
    <vt:vector size="7" baseType="lpstr">
      <vt:lpstr>Насловна</vt:lpstr>
      <vt:lpstr>Биланс на ПР</vt:lpstr>
      <vt:lpstr>Биланс на состојба</vt:lpstr>
      <vt:lpstr>ДЕ</vt:lpstr>
      <vt:lpstr>СПД</vt:lpstr>
      <vt:lpstr>ДБ</vt:lpstr>
      <vt:lpstr>Sheet1</vt:lpstr>
    </vt:vector>
  </TitlesOfParts>
  <Company>Toshiba</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Павле Гацов</dc:creator>
  <cp:lastModifiedBy>user</cp:lastModifiedBy>
  <cp:revision/>
  <cp:lastPrinted>2026-02-24T12:34:16Z</cp:lastPrinted>
  <dcterms:created xsi:type="dcterms:W3CDTF">2013-01-23T21:41:33Z</dcterms:created>
  <dcterms:modified xsi:type="dcterms:W3CDTF">2026-03-02T12:56:53Z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